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35670" yWindow="5460" windowWidth="17280" windowHeight="9960" tabRatio="600" firstSheet="0" activeTab="0" autoFilterDateGrouping="1"/>
  </bookViews>
  <sheets>
    <sheet xmlns:r="http://schemas.openxmlformats.org/officeDocument/2006/relationships" name="说明" sheetId="1" state="visible" r:id="rId1"/>
    <sheet xmlns:r="http://schemas.openxmlformats.org/officeDocument/2006/relationships" name="作者操作指引" sheetId="2" state="visible" r:id="rId2"/>
    <sheet xmlns:r="http://schemas.openxmlformats.org/officeDocument/2006/relationships" name="周次设置" sheetId="3" state="visible" r:id="rId3"/>
    <sheet xmlns:r="http://schemas.openxmlformats.org/officeDocument/2006/relationships" name="明细_收入项目" sheetId="4" state="visible" r:id="rId4"/>
    <sheet xmlns:r="http://schemas.openxmlformats.org/officeDocument/2006/relationships" name="明细_费用项目" sheetId="5" state="visible" r:id="rId5"/>
    <sheet xmlns:r="http://schemas.openxmlformats.org/officeDocument/2006/relationships" name="明细_回款客户" sheetId="6" state="visible" r:id="rId6"/>
    <sheet xmlns:r="http://schemas.openxmlformats.org/officeDocument/2006/relationships" name="明细_下周动作" sheetId="7" state="visible" r:id="rId7"/>
    <sheet xmlns:r="http://schemas.openxmlformats.org/officeDocument/2006/relationships" name="明细_毛利分析" sheetId="8" state="visible" r:id="rId8"/>
    <sheet xmlns:r="http://schemas.openxmlformats.org/officeDocument/2006/relationships" name="明细_客户结构分析" sheetId="9" state="visible" r:id="rId9"/>
    <sheet xmlns:r="http://schemas.openxmlformats.org/officeDocument/2006/relationships" name="明细_回款分析" sheetId="10" state="visible" r:id="rId10"/>
    <sheet xmlns:r="http://schemas.openxmlformats.org/officeDocument/2006/relationships" name="明细_费用分析" sheetId="11" state="visible" r:id="rId11"/>
    <sheet xmlns:r="http://schemas.openxmlformats.org/officeDocument/2006/relationships" name="明细_预算执行分析" sheetId="12" state="visible" r:id="rId12"/>
    <sheet xmlns:r="http://schemas.openxmlformats.org/officeDocument/2006/relationships" name="明细_收入预算分析" sheetId="13" state="visible" r:id="rId13"/>
    <sheet xmlns:r="http://schemas.openxmlformats.org/officeDocument/2006/relationships" name="明细_现金流分析" sheetId="14" state="visible" r:id="rId14"/>
    <sheet xmlns:r="http://schemas.openxmlformats.org/officeDocument/2006/relationships" name="明细_三大表分析" sheetId="15" state="visible" r:id="rId15"/>
    <sheet xmlns:r="http://schemas.openxmlformats.org/officeDocument/2006/relationships" name="汇总_经营周报" sheetId="16" state="visible" r:id="rId16"/>
    <sheet xmlns:r="http://schemas.openxmlformats.org/officeDocument/2006/relationships" name="汇总_毛利分析" sheetId="17" state="visible" r:id="rId17"/>
    <sheet xmlns:r="http://schemas.openxmlformats.org/officeDocument/2006/relationships" name="汇总_客户结构分析" sheetId="18" state="visible" r:id="rId18"/>
    <sheet xmlns:r="http://schemas.openxmlformats.org/officeDocument/2006/relationships" name="汇总_回款看板" sheetId="19" state="visible" r:id="rId19"/>
    <sheet xmlns:r="http://schemas.openxmlformats.org/officeDocument/2006/relationships" name="汇总_费用看板" sheetId="20" state="visible" r:id="rId20"/>
    <sheet xmlns:r="http://schemas.openxmlformats.org/officeDocument/2006/relationships" name="汇总_预算执行分析" sheetId="21" state="visible" r:id="rId21"/>
    <sheet xmlns:r="http://schemas.openxmlformats.org/officeDocument/2006/relationships" name="汇总_收入预算分析" sheetId="22" state="visible" r:id="rId22"/>
    <sheet xmlns:r="http://schemas.openxmlformats.org/officeDocument/2006/relationships" name="汇总_现金流分析" sheetId="23" state="visible" r:id="rId23"/>
    <sheet xmlns:r="http://schemas.openxmlformats.org/officeDocument/2006/relationships" name="汇总_三大表分析" sheetId="24" state="visible" r:id="rId24"/>
    <sheet xmlns:r="http://schemas.openxmlformats.org/officeDocument/2006/relationships" name="校验_周度一致性" sheetId="25" state="visible" r:id="rId25"/>
    <sheet xmlns:r="http://schemas.openxmlformats.org/officeDocument/2006/relationships" name="利润表" sheetId="26" state="visible" r:id="rId26"/>
    <sheet xmlns:r="http://schemas.openxmlformats.org/officeDocument/2006/relationships" name="资产负债表" sheetId="27" state="visible" r:id="rId27"/>
    <sheet xmlns:r="http://schemas.openxmlformats.org/officeDocument/2006/relationships" name="科目余额表" sheetId="28" state="visible" r:id="rId28"/>
  </sheets>
  <definedNames/>
  <calcPr calcId="191029" fullCalcOnLoad="1"/>
</workbook>
</file>

<file path=xl/styles.xml><?xml version="1.0" encoding="utf-8"?>
<styleSheet xmlns="http://schemas.openxmlformats.org/spreadsheetml/2006/main">
  <numFmts count="3">
    <numFmt numFmtId="164" formatCode="yyyy\-mm\-dd"/>
    <numFmt numFmtId="165" formatCode="0.0%"/>
    <numFmt numFmtId="166" formatCode="0.0"/>
  </numFmts>
  <fonts count="51">
    <font>
      <name val="Carlito"/>
      <sz val="11"/>
    </font>
    <font>
      <name val="Microsoft YaHei"/>
      <charset val="134"/>
      <family val="2"/>
      <b val="1"/>
      <color rgb="FFFFFFFF"/>
      <sz val="18"/>
    </font>
    <font>
      <name val="Microsoft YaHei"/>
      <charset val="134"/>
      <family val="2"/>
      <color rgb="FF64748B"/>
      <sz val="11"/>
    </font>
    <font>
      <name val="Microsoft YaHei"/>
      <charset val="134"/>
      <family val="2"/>
      <b val="1"/>
      <color rgb="FF0F172A"/>
      <sz val="11"/>
    </font>
    <font>
      <name val="Microsoft YaHei"/>
      <charset val="134"/>
      <family val="2"/>
      <b val="1"/>
      <color rgb="FFFFFFFF"/>
      <sz val="11"/>
    </font>
    <font>
      <name val="Microsoft YaHei"/>
      <charset val="134"/>
      <family val="2"/>
      <color rgb="FF0F172A"/>
      <sz val="11"/>
    </font>
    <font>
      <name val="Carlito"/>
      <color rgb="FF456080"/>
      <sz val="11"/>
    </font>
    <font>
      <name val="Carlito"/>
      <b val="1"/>
      <color rgb="FF001B44"/>
      <sz val="11"/>
    </font>
    <font>
      <name val="Carlito"/>
      <sz val="11"/>
    </font>
    <font>
      <name val="宋体"/>
      <charset val="134"/>
      <family val="3"/>
      <sz val="9"/>
    </font>
    <font>
      <name val="Microsoft YaHei"/>
      <charset val="134"/>
      <family val="2"/>
      <color rgb="FF0F172A"/>
      <sz val="11"/>
    </font>
    <font>
      <name val="Microsoft YaHei"/>
      <charset val="134"/>
      <family val="2"/>
      <b val="1"/>
      <color rgb="FFFFFFFF"/>
      <sz val="11"/>
    </font>
    <font>
      <name val="Microsoft YaHei"/>
      <charset val="134"/>
      <family val="2"/>
      <color rgb="FF456080"/>
      <sz val="11"/>
    </font>
    <font>
      <name val="Microsoft YaHei"/>
      <charset val="134"/>
      <family val="2"/>
      <b val="1"/>
      <color rgb="FF0F172A"/>
      <sz val="11"/>
    </font>
    <font>
      <name val="Carlito"/>
      <color rgb="FF0F172A"/>
      <sz val="11"/>
    </font>
    <font>
      <name val="Microsoft YaHei"/>
      <charset val="134"/>
      <family val="2"/>
      <b val="1"/>
      <color rgb="FFFFFFFF"/>
      <sz val="16"/>
    </font>
    <font>
      <name val="Microsoft YaHei"/>
      <b val="1"/>
      <color rgb="00FFFFFF"/>
      <sz val="11"/>
    </font>
    <font>
      <name val="Microsoft YaHei"/>
      <color rgb="00001B44"/>
      <sz val="11"/>
    </font>
    <font>
      <name val="Microsoft YaHei"/>
      <color rgb="005F6F8C"/>
      <sz val="10"/>
    </font>
    <font>
      <name val="Microsoft YaHei"/>
      <b val="1"/>
      <color rgb="00FFFFFF"/>
      <sz val="14"/>
    </font>
    <font>
      <name val="Microsoft YaHei"/>
      <color rgb="005F6F8C"/>
      <sz val="11"/>
    </font>
    <font>
      <name val="Microsoft YaHei"/>
      <b val="1"/>
      <color rgb="00001B44"/>
      <sz val="11"/>
    </font>
    <font>
      <b val="1"/>
      <color rgb="00FFFFFF"/>
      <sz val="16"/>
    </font>
    <font>
      <color rgb="005F6F8C"/>
    </font>
    <font>
      <b val="1"/>
      <color rgb="00001B44"/>
    </font>
    <font>
      <b val="1"/>
      <color rgb="00FFFFFF"/>
    </font>
    <font>
      <color rgb="00001B44"/>
      <sz val="11"/>
    </font>
    <font>
      <color rgb="00001B44"/>
      <sz val="10"/>
    </font>
    <font>
      <b val="1"/>
      <color rgb="00FFFFFF"/>
      <sz val="18"/>
    </font>
    <font>
      <color rgb="00536789"/>
      <sz val="10"/>
    </font>
    <font>
      <b val="1"/>
      <color rgb="00001B44"/>
      <sz val="10"/>
    </font>
    <font>
      <b val="1"/>
      <color rgb="00FFFFFF"/>
      <sz val="11"/>
    </font>
    <font>
      <b val="1"/>
      <color rgb="FFFFFFFF"/>
      <sz val="16"/>
    </font>
    <font>
      <color rgb="FF52627C"/>
      <sz val="10"/>
    </font>
    <font>
      <b val="1"/>
      <color rgb="FF0B1F44"/>
      <sz val="10"/>
    </font>
    <font>
      <b val="1"/>
      <color rgb="FFFFFFFF"/>
    </font>
    <font>
      <color rgb="FF0B1F44"/>
      <sz val="10"/>
    </font>
    <font>
      <name val="Carlito"/>
      <b val="1"/>
      <color rgb="FFFFFFFF"/>
      <sz val="11"/>
    </font>
    <font>
      <color rgb="00001A3D"/>
      <sz val="10"/>
    </font>
    <font>
      <b val="1"/>
      <color rgb="00FFFFFF"/>
      <sz val="10"/>
    </font>
    <font>
      <b val="1"/>
      <color rgb="00001A3D"/>
      <sz val="10"/>
    </font>
    <font>
      <name val="Microsoft YaHei"/>
      <charset val="134"/>
      <family val="2"/>
      <b val="1"/>
      <color rgb="00FFFFFF"/>
      <sz val="16"/>
    </font>
    <font>
      <name val="微软雅黑"/>
      <b val="1"/>
      <color rgb="FFFFFFFF"/>
      <sz val="14"/>
    </font>
    <font>
      <name val="微软雅黑"/>
      <i val="1"/>
      <color rgb="FF7F7F7F"/>
      <sz val="9"/>
    </font>
    <font>
      <name val="微软雅黑"/>
      <b val="1"/>
      <color rgb="FF1F3864"/>
      <sz val="10"/>
    </font>
    <font>
      <name val="微软雅黑"/>
      <b val="1"/>
      <color rgb="FFFFFFFF"/>
      <sz val="10"/>
    </font>
    <font>
      <name val="Calibri"/>
      <family val="2"/>
      <color theme="1"/>
      <sz val="11"/>
      <scheme val="minor"/>
    </font>
    <font>
      <name val="微软雅黑"/>
      <color rgb="FF000000"/>
      <sz val="10"/>
    </font>
    <font>
      <name val="微软雅黑"/>
      <b val="1"/>
      <color rgb="FF000000"/>
      <sz val="10"/>
    </font>
    <font>
      <name val="微软雅黑"/>
      <b val="1"/>
      <color rgb="FFFFFFFF"/>
      <sz val="11"/>
    </font>
    <font>
      <name val="微软雅黑"/>
      <b val="1"/>
      <sz val="10"/>
    </font>
  </fonts>
  <fills count="57">
    <fill>
      <patternFill/>
    </fill>
    <fill>
      <patternFill patternType="gray125"/>
    </fill>
    <fill>
      <patternFill patternType="solid">
        <fgColor rgb="FF0F172A"/>
      </patternFill>
    </fill>
    <fill>
      <patternFill patternType="solid">
        <fgColor rgb="FFF8FAFC"/>
      </patternFill>
    </fill>
    <fill>
      <patternFill patternType="solid">
        <fgColor rgb="FFF3E8FF"/>
      </patternFill>
    </fill>
    <fill>
      <patternFill patternType="solid">
        <fgColor rgb="FFFEF3C7"/>
      </patternFill>
    </fill>
    <fill>
      <patternFill patternType="solid">
        <fgColor rgb="FFDBEAFE"/>
      </patternFill>
    </fill>
    <fill>
      <patternFill patternType="solid">
        <fgColor rgb="FFDCFCE7"/>
      </patternFill>
    </fill>
    <fill>
      <patternFill patternType="solid">
        <fgColor rgb="FF0B1324"/>
      </patternFill>
    </fill>
    <fill>
      <patternFill patternType="solid">
        <fgColor rgb="FFF8FBFF"/>
      </patternFill>
    </fill>
    <fill>
      <patternFill patternType="solid">
        <fgColor rgb="FFF1E5FF"/>
      </patternFill>
    </fill>
    <fill>
      <patternFill patternType="solid">
        <fgColor rgb="FFFFF7C2"/>
      </patternFill>
    </fill>
    <fill>
      <patternFill patternType="solid">
        <fgColor rgb="FFD8F7E5"/>
      </patternFill>
    </fill>
    <fill>
      <patternFill patternType="solid">
        <fgColor rgb="FFFFF7C2"/>
      </patternFill>
    </fill>
    <fill>
      <patternFill patternType="solid">
        <fgColor rgb="FFD9ECFF"/>
      </patternFill>
    </fill>
    <fill>
      <patternFill patternType="solid">
        <fgColor rgb="FF0B1324"/>
      </patternFill>
    </fill>
    <fill>
      <patternFill patternType="solid">
        <fgColor rgb="FFF8FBFF"/>
      </patternFill>
    </fill>
    <fill>
      <patternFill patternType="solid">
        <fgColor rgb="FFF1E5FF"/>
      </patternFill>
    </fill>
    <fill>
      <patternFill patternType="solid">
        <fgColor rgb="00111827"/>
      </patternFill>
    </fill>
    <fill>
      <patternFill patternType="solid">
        <fgColor rgb="00FFF7BF"/>
      </patternFill>
    </fill>
    <fill>
      <patternFill patternType="solid">
        <fgColor rgb="00EAF4FF"/>
      </patternFill>
    </fill>
    <fill>
      <patternFill patternType="solid">
        <fgColor rgb="00D8F8E6"/>
      </patternFill>
    </fill>
    <fill>
      <patternFill patternType="solid">
        <fgColor rgb="00F8FBFF"/>
      </patternFill>
    </fill>
    <fill>
      <patternFill patternType="solid">
        <fgColor rgb="00F1E4FF"/>
      </patternFill>
    </fill>
    <fill>
      <patternFill patternType="solid">
        <fgColor rgb="00E7E0F2"/>
      </patternFill>
    </fill>
    <fill>
      <patternFill patternType="solid">
        <fgColor rgb="00D9D9D9"/>
      </patternFill>
    </fill>
    <fill>
      <patternFill patternType="solid">
        <fgColor rgb="000B1628"/>
      </patternFill>
    </fill>
    <fill>
      <patternFill patternType="solid">
        <fgColor rgb="00F3F6FA"/>
      </patternFill>
    </fill>
    <fill>
      <patternFill patternType="solid">
        <fgColor rgb="00EFE3FF"/>
      </patternFill>
    </fill>
    <fill>
      <patternFill patternType="solid">
        <fgColor rgb="FFFFFFFF"/>
      </patternFill>
    </fill>
    <fill>
      <patternFill patternType="solid">
        <fgColor rgb="FFD9F7E5"/>
      </patternFill>
    </fill>
    <fill>
      <patternFill patternType="solid">
        <fgColor rgb="FFF0E6FF"/>
      </patternFill>
    </fill>
    <fill>
      <patternFill patternType="solid">
        <fgColor rgb="FFEAF8F1"/>
      </patternFill>
    </fill>
    <fill>
      <patternFill patternType="solid">
        <fgColor rgb="FFDDEBFF"/>
      </patternFill>
    </fill>
    <fill>
      <patternFill patternType="solid">
        <fgColor rgb="FFFFF5BF"/>
      </patternFill>
    </fill>
    <fill>
      <patternFill patternType="solid">
        <fgColor rgb="000B1324"/>
      </patternFill>
    </fill>
    <fill>
      <patternFill patternType="solid">
        <fgColor rgb="00F6F9FD"/>
      </patternFill>
    </fill>
    <fill>
      <patternFill patternType="solid">
        <fgColor rgb="00F0E4FF"/>
      </patternFill>
    </fill>
    <fill>
      <patternFill patternType="solid">
        <fgColor rgb="0010213D"/>
      </patternFill>
    </fill>
    <fill>
      <patternFill patternType="solid">
        <fgColor rgb="00FFF5B8"/>
      </patternFill>
    </fill>
    <fill>
      <patternFill patternType="solid">
        <fgColor rgb="00D9F5E7"/>
      </patternFill>
    </fill>
    <fill>
      <patternFill patternType="solid">
        <fgColor rgb="00DDEEFF"/>
      </patternFill>
    </fill>
    <fill>
      <patternFill patternType="solid">
        <fgColor rgb="FF1F3864"/>
      </patternFill>
    </fill>
    <fill>
      <patternFill patternType="solid">
        <fgColor rgb="FFD6E4F0"/>
      </patternFill>
    </fill>
    <fill>
      <patternFill patternType="solid">
        <fgColor rgb="FF2F5496"/>
      </patternFill>
    </fill>
    <fill>
      <patternFill patternType="solid">
        <fgColor rgb="FFF2F2F2"/>
      </patternFill>
    </fill>
    <fill>
      <patternFill patternType="solid">
        <fgColor rgb="FFC55A11"/>
      </patternFill>
    </fill>
    <fill>
      <patternFill patternType="solid">
        <fgColor rgb="FFFCE4D6"/>
      </patternFill>
    </fill>
    <fill>
      <patternFill patternType="solid">
        <fgColor rgb="FFFADBD8"/>
      </patternFill>
    </fill>
    <fill>
      <patternFill patternType="solid">
        <fgColor rgb="FF375623"/>
      </patternFill>
    </fill>
    <fill>
      <patternFill patternType="solid">
        <fgColor rgb="FFFFF2CC"/>
      </patternFill>
    </fill>
    <fill>
      <patternFill patternType="solid">
        <fgColor rgb="FFFEF9E7"/>
      </patternFill>
    </fill>
    <fill>
      <patternFill patternType="solid">
        <fgColor rgb="FF595959"/>
      </patternFill>
    </fill>
    <fill>
      <patternFill patternType="solid">
        <fgColor rgb="FFD9D9D9"/>
      </patternFill>
    </fill>
    <fill>
      <patternFill patternType="solid">
        <fgColor rgb="FFE2EFDA"/>
      </patternFill>
    </fill>
    <fill>
      <patternFill patternType="solid">
        <fgColor rgb="FF1F4E79"/>
      </patternFill>
    </fill>
    <fill>
      <patternFill patternType="solid">
        <fgColor rgb="FF843C0C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2CB6D6"/>
      </left>
      <right style="thin">
        <color rgb="FF2CB6D6"/>
      </right>
      <top style="thin">
        <color rgb="FF2CB6D6"/>
      </top>
      <bottom style="thin">
        <color rgb="FF2CB6D6"/>
      </bottom>
      <diagonal/>
    </border>
    <border>
      <left style="thin">
        <color rgb="FF2CB6D6"/>
      </left>
      <right style="thin">
        <color rgb="FF2CB6D6"/>
      </right>
      <top style="thin">
        <color rgb="FF2CB6D6"/>
      </top>
      <bottom style="thin">
        <color rgb="FF2CB6D6"/>
      </bottom>
      <diagonal/>
    </border>
    <border>
      <left/>
      <right/>
      <top/>
      <bottom/>
      <diagonal/>
    </border>
    <border>
      <left/>
      <right/>
      <top style="thin">
        <color rgb="FF2CB6D6"/>
      </top>
      <bottom style="thin">
        <color rgb="FF2CB6D6"/>
      </bottom>
      <diagonal/>
    </border>
    <border>
      <left/>
      <right style="thin">
        <color rgb="FF2CB6D6"/>
      </right>
      <top style="thin">
        <color rgb="FF2CB6D6"/>
      </top>
      <bottom style="thin">
        <color rgb="FF2CB6D6"/>
      </bottom>
      <diagonal/>
    </border>
    <border>
      <left/>
      <right/>
      <top style="thin">
        <color rgb="FF2CB6D6"/>
      </top>
      <bottom/>
      <diagonal/>
    </border>
    <border>
      <left/>
      <right style="thin">
        <color rgb="FF2CB6D6"/>
      </right>
      <top style="thin">
        <color rgb="FF2CB6D6"/>
      </top>
      <bottom/>
      <diagonal/>
    </border>
    <border>
      <left style="thin">
        <color rgb="0022C7E5"/>
      </left>
      <right style="thin">
        <color rgb="0022C7E5"/>
      </right>
      <top style="thin">
        <color rgb="0022C7E5"/>
      </top>
      <bottom style="thin">
        <color rgb="0022C7E5"/>
      </bottom>
    </border>
    <border/>
    <border>
      <left/>
      <right/>
      <top style="thin">
        <color rgb="0022C7E5"/>
      </top>
      <bottom/>
      <diagonal/>
    </border>
    <border>
      <left/>
      <right style="thin">
        <color rgb="0022C7E5"/>
      </right>
      <top style="thin">
        <color rgb="0022C7E5"/>
      </top>
      <bottom/>
      <diagonal/>
    </border>
    <border>
      <left/>
      <right/>
      <top style="thin">
        <color rgb="0022C7E5"/>
      </top>
      <bottom style="thin">
        <color rgb="0022C7E5"/>
      </bottom>
      <diagonal/>
    </border>
    <border>
      <left/>
      <right style="thin">
        <color rgb="0022C7E5"/>
      </right>
      <top style="thin">
        <color rgb="0022C7E5"/>
      </top>
      <bottom style="thin">
        <color rgb="0022C7E5"/>
      </bottom>
      <diagonal/>
    </border>
    <border>
      <left style="thin">
        <color rgb="0022C7E5"/>
      </left>
      <right/>
      <top/>
      <bottom/>
      <diagonal/>
    </border>
    <border>
      <left/>
      <right style="thin">
        <color rgb="0022C7E5"/>
      </right>
      <top/>
      <bottom/>
      <diagonal/>
    </border>
    <border>
      <left style="thin">
        <color rgb="0022C7E5"/>
      </left>
      <right/>
      <top/>
      <bottom style="thin">
        <color rgb="0022C7E5"/>
      </bottom>
      <diagonal/>
    </border>
    <border>
      <left/>
      <right/>
      <top/>
      <bottom style="thin">
        <color rgb="0022C7E5"/>
      </bottom>
      <diagonal/>
    </border>
    <border>
      <left/>
      <right style="thin">
        <color rgb="0022C7E5"/>
      </right>
      <top/>
      <bottom style="thin">
        <color rgb="0022C7E5"/>
      </bottom>
      <diagonal/>
    </border>
    <border>
      <right/>
      <bottom/>
    </border>
    <border>
      <left style="thin">
        <color rgb="00C8D7EA"/>
      </left>
      <right style="thin">
        <color rgb="00C8D7EA"/>
      </right>
      <top style="thin">
        <color rgb="00C8D7EA"/>
      </top>
      <bottom style="thin">
        <color rgb="00C8D7EA"/>
      </bottom>
    </border>
    <border>
      <left style="thin">
        <color rgb="0018BFE8"/>
      </left>
      <right style="thin">
        <color rgb="0018BFE8"/>
      </right>
      <top style="thin">
        <color rgb="0018BFE8"/>
      </top>
      <bottom style="thin">
        <color rgb="0018BFE8"/>
      </bottom>
    </border>
    <border>
      <left/>
      <right/>
      <top style="thin">
        <color rgb="0018BFE8"/>
      </top>
      <bottom/>
      <diagonal/>
    </border>
    <border>
      <left style="thin">
        <color rgb="0018BFE8"/>
      </left>
      <right/>
      <top/>
      <bottom/>
      <diagonal/>
    </border>
    <border>
      <left/>
      <right style="thin">
        <color rgb="0018BFE8"/>
      </right>
      <top style="thin">
        <color rgb="0018BFE8"/>
      </top>
      <bottom/>
      <diagonal/>
    </border>
    <border>
      <left/>
      <right style="thin">
        <color rgb="0018BFE8"/>
      </right>
      <top/>
      <bottom/>
      <diagonal/>
    </border>
    <border>
      <left style="thin">
        <color rgb="0018BFE8"/>
      </left>
      <right/>
      <top/>
      <bottom style="thin">
        <color rgb="0018BFE8"/>
      </bottom>
      <diagonal/>
    </border>
    <border>
      <left/>
      <right/>
      <top/>
      <bottom style="thin">
        <color rgb="0018BFE8"/>
      </bottom>
      <diagonal/>
    </border>
    <border>
      <left/>
      <right style="thin">
        <color rgb="0018BFE8"/>
      </right>
      <top/>
      <bottom style="thin">
        <color rgb="0018BFE8"/>
      </bottom>
      <diagonal/>
    </border>
    <border>
      <left style="thin">
        <color rgb="FF26B6D4"/>
      </left>
      <right style="thin">
        <color rgb="FF26B6D4"/>
      </right>
      <top style="thin">
        <color rgb="FF26B6D4"/>
      </top>
      <bottom style="thin">
        <color rgb="FF26B6D4"/>
      </bottom>
    </border>
    <border>
      <left style="thin">
        <color rgb="0029B6F6"/>
      </left>
      <right style="thin">
        <color rgb="0029B6F6"/>
      </right>
      <top style="thin">
        <color rgb="0029B6F6"/>
      </top>
      <bottom style="thin">
        <color rgb="0029B6F6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</borders>
  <cellStyleXfs count="2">
    <xf numFmtId="0" fontId="8" fillId="0" borderId="4"/>
    <xf numFmtId="0" fontId="8" fillId="0" borderId="4"/>
  </cellStyleXfs>
  <cellXfs count="198">
    <xf numFmtId="0" fontId="0" fillId="0" borderId="0" pivotButton="0" quotePrefix="0" xfId="0"/>
    <xf numFmtId="0" fontId="4" fillId="2" borderId="0" applyAlignment="1" pivotButton="0" quotePrefix="0" xfId="1">
      <alignment horizontal="center" vertical="center" wrapText="1"/>
    </xf>
    <xf numFmtId="0" fontId="5" fillId="0" borderId="1" pivotButton="0" quotePrefix="0" xfId="1"/>
    <xf numFmtId="0" fontId="3" fillId="2" borderId="1" applyAlignment="1" pivotButton="0" quotePrefix="0" xfId="1">
      <alignment horizontal="center" vertical="center" wrapText="1"/>
    </xf>
    <xf numFmtId="0" fontId="5" fillId="5" borderId="1" pivotButton="0" quotePrefix="0" xfId="1"/>
    <xf numFmtId="0" fontId="5" fillId="6" borderId="1" pivotButton="0" quotePrefix="0" xfId="1"/>
    <xf numFmtId="0" fontId="5" fillId="7" borderId="1" pivotButton="0" quotePrefix="0" xfId="1"/>
    <xf numFmtId="3" fontId="5" fillId="5" borderId="1" pivotButton="0" quotePrefix="0" xfId="1"/>
    <xf numFmtId="3" fontId="5" fillId="6" borderId="1" pivotButton="0" quotePrefix="0" xfId="1"/>
    <xf numFmtId="1" fontId="5" fillId="5" borderId="1" pivotButton="0" quotePrefix="0" xfId="1"/>
    <xf numFmtId="164" fontId="5" fillId="5" borderId="1" pivotButton="0" quotePrefix="0" xfId="1"/>
    <xf numFmtId="165" fontId="5" fillId="5" borderId="1" pivotButton="0" quotePrefix="0" xfId="1"/>
    <xf numFmtId="9" fontId="5" fillId="5" borderId="1" pivotButton="0" quotePrefix="0" xfId="1"/>
    <xf numFmtId="166" fontId="5" fillId="5" borderId="1" pivotButton="0" quotePrefix="0" xfId="1"/>
    <xf numFmtId="3" fontId="5" fillId="7" borderId="1" pivotButton="0" quotePrefix="0" xfId="1"/>
    <xf numFmtId="165" fontId="5" fillId="7" borderId="1" pivotButton="0" quotePrefix="0" xfId="1"/>
    <xf numFmtId="165" fontId="5" fillId="6" borderId="1" pivotButton="0" quotePrefix="0" xfId="1"/>
    <xf numFmtId="9" fontId="5" fillId="6" borderId="1" pivotButton="0" quotePrefix="0" xfId="1"/>
    <xf numFmtId="1" fontId="5" fillId="6" borderId="1" pivotButton="0" quotePrefix="0" xfId="1"/>
    <xf numFmtId="0" fontId="0" fillId="12" borderId="2" applyAlignment="1" pivotButton="0" quotePrefix="0" xfId="1">
      <alignment vertical="center" wrapText="1"/>
    </xf>
    <xf numFmtId="0" fontId="0" fillId="11" borderId="2" applyAlignment="1" pivotButton="0" quotePrefix="0" xfId="1">
      <alignment vertical="center" wrapText="1"/>
    </xf>
    <xf numFmtId="0" fontId="15" fillId="8" borderId="0" applyAlignment="1" pivotButton="0" quotePrefix="0" xfId="1">
      <alignment horizontal="center" vertical="center" wrapText="1"/>
    </xf>
    <xf numFmtId="0" fontId="11" fillId="15" borderId="3" applyAlignment="1" pivotButton="0" quotePrefix="0" xfId="1">
      <alignment horizontal="center" vertical="center" wrapText="1"/>
    </xf>
    <xf numFmtId="0" fontId="10" fillId="13" borderId="3" applyAlignment="1" pivotButton="0" quotePrefix="0" xfId="1">
      <alignment horizontal="left" vertical="center" wrapText="1"/>
    </xf>
    <xf numFmtId="166" fontId="10" fillId="13" borderId="3" applyAlignment="1" pivotButton="0" quotePrefix="0" xfId="1">
      <alignment horizontal="right" vertical="center" wrapText="1"/>
    </xf>
    <xf numFmtId="0" fontId="10" fillId="14" borderId="3" applyAlignment="1" pivotButton="0" quotePrefix="0" xfId="1">
      <alignment horizontal="left" vertical="center" wrapText="1"/>
    </xf>
    <xf numFmtId="0" fontId="14" fillId="0" borderId="4" pivotButton="0" quotePrefix="0" xfId="1"/>
    <xf numFmtId="0" fontId="10" fillId="0" borderId="4" pivotButton="0" quotePrefix="0" xfId="1"/>
    <xf numFmtId="0" fontId="10" fillId="12" borderId="3" applyAlignment="1" pivotButton="0" quotePrefix="0" xfId="1">
      <alignment vertical="center" wrapText="1"/>
    </xf>
    <xf numFmtId="0" fontId="10" fillId="17" borderId="3" applyAlignment="1" pivotButton="0" quotePrefix="0" xfId="1">
      <alignment horizontal="left" vertical="center" wrapText="1"/>
    </xf>
    <xf numFmtId="0" fontId="0" fillId="0" borderId="5" pivotButton="0" quotePrefix="0" xfId="0"/>
    <xf numFmtId="0" fontId="0" fillId="0" borderId="6" pivotButton="0" quotePrefix="0" xfId="0"/>
    <xf numFmtId="0" fontId="2" fillId="3" borderId="1" pivotButton="0" quotePrefix="0" xfId="1"/>
    <xf numFmtId="0" fontId="0" fillId="0" borderId="0" pivotButton="0" quotePrefix="0" xfId="0"/>
    <xf numFmtId="0" fontId="3" fillId="4" borderId="1" applyAlignment="1" pivotButton="0" quotePrefix="0" xfId="1">
      <alignment vertical="center" wrapText="1"/>
    </xf>
    <xf numFmtId="0" fontId="1" fillId="2" borderId="1" pivotButton="0" quotePrefix="0" xfId="1"/>
    <xf numFmtId="0" fontId="15" fillId="8" borderId="1" applyAlignment="1" pivotButton="0" quotePrefix="0" xfId="1">
      <alignment horizontal="center" vertical="center" wrapText="1"/>
    </xf>
    <xf numFmtId="0" fontId="12" fillId="16" borderId="1" pivotButton="0" quotePrefix="0" xfId="1"/>
    <xf numFmtId="0" fontId="13" fillId="17" borderId="1" pivotButton="0" quotePrefix="0" xfId="1"/>
    <xf numFmtId="0" fontId="3" fillId="7" borderId="1" applyAlignment="1" pivotButton="0" quotePrefix="0" xfId="1">
      <alignment vertical="center" wrapText="1"/>
    </xf>
    <xf numFmtId="0" fontId="6" fillId="9" borderId="1" pivotButton="0" quotePrefix="0" xfId="1"/>
    <xf numFmtId="0" fontId="7" fillId="10" borderId="1" pivotButton="0" quotePrefix="0" xfId="1"/>
    <xf numFmtId="0" fontId="7" fillId="12" borderId="1" pivotButton="0" quotePrefix="0" xfId="1"/>
    <xf numFmtId="0" fontId="1" fillId="2" borderId="4" pivotButton="0" quotePrefix="0" xfId="1"/>
    <xf numFmtId="0" fontId="2" fillId="3" borderId="4" pivotButton="0" quotePrefix="0" xfId="1"/>
    <xf numFmtId="0" fontId="3" fillId="4" borderId="4" applyAlignment="1" pivotButton="0" quotePrefix="0" xfId="1">
      <alignment vertical="center" wrapText="1"/>
    </xf>
    <xf numFmtId="0" fontId="17" fillId="24" borderId="9" applyAlignment="1" pivotButton="0" quotePrefix="0" xfId="1">
      <alignment vertical="center" wrapText="1"/>
    </xf>
    <xf numFmtId="0" fontId="17" fillId="24" borderId="9" applyAlignment="1" pivotButton="0" quotePrefix="0" xfId="0">
      <alignment vertical="center" wrapText="1"/>
    </xf>
    <xf numFmtId="0" fontId="21" fillId="21" borderId="9" applyAlignment="1" pivotButton="0" quotePrefix="0" xfId="1">
      <alignment vertical="center" wrapText="1"/>
    </xf>
    <xf numFmtId="0" fontId="21" fillId="21" borderId="9" applyAlignment="1" pivotButton="0" quotePrefix="0" xfId="0">
      <alignment vertical="center" wrapText="1"/>
    </xf>
    <xf numFmtId="0" fontId="21" fillId="19" borderId="9" applyAlignment="1" pivotButton="0" quotePrefix="0" xfId="1">
      <alignment vertical="center" wrapText="1"/>
    </xf>
    <xf numFmtId="0" fontId="21" fillId="19" borderId="9" applyAlignment="1" pivotButton="0" quotePrefix="0" xfId="0">
      <alignment vertical="center" wrapText="1"/>
    </xf>
    <xf numFmtId="164" fontId="5" fillId="5" borderId="1" pivotButton="0" quotePrefix="0" xfId="1"/>
    <xf numFmtId="165" fontId="5" fillId="5" borderId="1" pivotButton="0" quotePrefix="0" xfId="1"/>
    <xf numFmtId="166" fontId="5" fillId="5" borderId="1" pivotButton="0" quotePrefix="0" xfId="1"/>
    <xf numFmtId="0" fontId="15" fillId="8" borderId="4" applyAlignment="1" pivotButton="0" quotePrefix="0" xfId="1">
      <alignment horizontal="center" vertical="center" wrapText="1"/>
    </xf>
    <xf numFmtId="0" fontId="12" fillId="16" borderId="4" pivotButton="0" quotePrefix="0" xfId="1"/>
    <xf numFmtId="0" fontId="13" fillId="17" borderId="4" pivotButton="0" quotePrefix="0" xfId="1"/>
    <xf numFmtId="0" fontId="16" fillId="18" borderId="9" applyAlignment="1" pivotButton="0" quotePrefix="0" xfId="1">
      <alignment horizontal="center" vertical="center" wrapText="1"/>
    </xf>
    <xf numFmtId="0" fontId="17" fillId="19" borderId="9" applyAlignment="1" pivotButton="0" quotePrefix="0" xfId="1">
      <alignment vertical="center" wrapText="1"/>
    </xf>
    <xf numFmtId="166" fontId="17" fillId="19" borderId="9" applyAlignment="1" pivotButton="0" quotePrefix="0" xfId="1">
      <alignment vertical="center" wrapText="1"/>
    </xf>
    <xf numFmtId="0" fontId="18" fillId="20" borderId="3" applyAlignment="1" pivotButton="0" quotePrefix="0" xfId="1">
      <alignment horizontal="left" vertical="center" wrapText="1"/>
    </xf>
    <xf numFmtId="0" fontId="3" fillId="7" borderId="4" applyAlignment="1" pivotButton="0" quotePrefix="0" xfId="1">
      <alignment vertical="center" wrapText="1"/>
    </xf>
    <xf numFmtId="165" fontId="5" fillId="7" borderId="1" pivotButton="0" quotePrefix="0" xfId="1"/>
    <xf numFmtId="165" fontId="5" fillId="6" borderId="1" pivotButton="0" quotePrefix="0" xfId="1"/>
    <xf numFmtId="0" fontId="19" fillId="18" borderId="10" applyAlignment="1" pivotButton="0" quotePrefix="0" xfId="1">
      <alignment horizontal="center" vertical="center" wrapText="1"/>
    </xf>
    <xf numFmtId="0" fontId="19" fillId="18" borderId="10" applyAlignment="1" pivotButton="0" quotePrefix="0" xfId="0">
      <alignment horizontal="center" vertical="center" wrapText="1"/>
    </xf>
    <xf numFmtId="0" fontId="17" fillId="0" borderId="10" pivotButton="0" quotePrefix="0" xfId="1"/>
    <xf numFmtId="0" fontId="17" fillId="0" borderId="10" pivotButton="0" quotePrefix="0" xfId="0"/>
    <xf numFmtId="0" fontId="20" fillId="22" borderId="10" applyAlignment="1" pivotButton="0" quotePrefix="0" xfId="1">
      <alignment horizontal="left" vertical="center" wrapText="1"/>
    </xf>
    <xf numFmtId="0" fontId="20" fillId="22" borderId="10" applyAlignment="1" pivotButton="0" quotePrefix="0" xfId="0">
      <alignment horizontal="left" vertical="center" wrapText="1"/>
    </xf>
    <xf numFmtId="0" fontId="21" fillId="21" borderId="10" applyAlignment="1" pivotButton="0" quotePrefix="0" xfId="1">
      <alignment horizontal="left" vertical="center" wrapText="1"/>
    </xf>
    <xf numFmtId="0" fontId="21" fillId="21" borderId="10" applyAlignment="1" pivotButton="0" quotePrefix="0" xfId="0">
      <alignment horizontal="left" vertical="center" wrapText="1"/>
    </xf>
    <xf numFmtId="0" fontId="21" fillId="23" borderId="10" applyAlignment="1" pivotButton="0" quotePrefix="0" xfId="1">
      <alignment horizontal="left" vertical="center" wrapText="1"/>
    </xf>
    <xf numFmtId="0" fontId="21" fillId="23" borderId="10" applyAlignment="1" pivotButton="0" quotePrefix="0" xfId="0">
      <alignment horizontal="left" vertical="center" wrapText="1"/>
    </xf>
    <xf numFmtId="0" fontId="17" fillId="21" borderId="9" applyAlignment="1" pivotButton="0" quotePrefix="0" xfId="1">
      <alignment vertical="center" wrapText="1"/>
    </xf>
    <xf numFmtId="0" fontId="25" fillId="2" borderId="4" pivotButton="0" quotePrefix="0" xfId="1"/>
    <xf numFmtId="0" fontId="25" fillId="0" borderId="0" pivotButton="0" quotePrefix="0" xfId="0"/>
    <xf numFmtId="0" fontId="25" fillId="2" borderId="0" applyAlignment="1" pivotButton="0" quotePrefix="0" xfId="1">
      <alignment horizontal="center" vertical="center" wrapText="1"/>
    </xf>
    <xf numFmtId="0" fontId="26" fillId="0" borderId="9" applyAlignment="1" pivotButton="0" quotePrefix="0" xfId="0">
      <alignment vertical="center" wrapText="1"/>
    </xf>
    <xf numFmtId="0" fontId="24" fillId="25" borderId="9" applyAlignment="1" pivotButton="0" quotePrefix="0" xfId="1">
      <alignment vertical="top" wrapText="1"/>
    </xf>
    <xf numFmtId="0" fontId="0" fillId="0" borderId="11" pivotButton="0" quotePrefix="0" xfId="0"/>
    <xf numFmtId="0" fontId="0" fillId="0" borderId="12" pivotButton="0" quotePrefix="0" xfId="0"/>
    <xf numFmtId="0" fontId="0" fillId="0" borderId="15" pivotButton="0" quotePrefix="0" xfId="0"/>
    <xf numFmtId="0" fontId="0" fillId="0" borderId="16" pivotButton="0" quotePrefix="0" xfId="0"/>
    <xf numFmtId="0" fontId="0" fillId="0" borderId="17" pivotButton="0" quotePrefix="0" xfId="0"/>
    <xf numFmtId="0" fontId="0" fillId="0" borderId="18" pivotButton="0" quotePrefix="0" xfId="0"/>
    <xf numFmtId="0" fontId="0" fillId="0" borderId="19" pivotButton="0" quotePrefix="0" xfId="0"/>
    <xf numFmtId="0" fontId="25" fillId="18" borderId="9" applyAlignment="1" pivotButton="0" quotePrefix="0" xfId="1">
      <alignment horizontal="center" vertical="center" wrapText="1"/>
    </xf>
    <xf numFmtId="0" fontId="25" fillId="18" borderId="0" applyAlignment="1" pivotButton="0" quotePrefix="0" xfId="0">
      <alignment horizontal="left" vertical="center"/>
    </xf>
    <xf numFmtId="0" fontId="23" fillId="0" borderId="0" pivotButton="0" quotePrefix="0" xfId="0"/>
    <xf numFmtId="0" fontId="24" fillId="23" borderId="0" pivotButton="0" quotePrefix="0" xfId="0"/>
    <xf numFmtId="0" fontId="25" fillId="18" borderId="9" applyAlignment="1" pivotButton="0" quotePrefix="0" xfId="0">
      <alignment horizontal="center" vertical="center" wrapText="1"/>
    </xf>
    <xf numFmtId="0" fontId="26" fillId="19" borderId="9" applyAlignment="1" pivotButton="0" quotePrefix="0" xfId="0">
      <alignment vertical="center" wrapText="1"/>
    </xf>
    <xf numFmtId="0" fontId="25" fillId="18" borderId="10" applyAlignment="1" pivotButton="0" quotePrefix="0" xfId="1">
      <alignment horizontal="center" vertical="center" wrapText="1"/>
    </xf>
    <xf numFmtId="0" fontId="0" fillId="0" borderId="4" pivotButton="0" quotePrefix="0" xfId="0"/>
    <xf numFmtId="0" fontId="24" fillId="21" borderId="0" pivotButton="0" quotePrefix="0" xfId="0"/>
    <xf numFmtId="0" fontId="26" fillId="21" borderId="9" applyAlignment="1" pivotButton="0" quotePrefix="0" xfId="0">
      <alignment vertical="center" wrapText="1"/>
    </xf>
    <xf numFmtId="0" fontId="28" fillId="26" borderId="10" applyAlignment="1" pivotButton="0" quotePrefix="0" xfId="1">
      <alignment horizontal="left" vertical="center"/>
    </xf>
    <xf numFmtId="0" fontId="29" fillId="27" borderId="10" applyAlignment="1" pivotButton="0" quotePrefix="0" xfId="1">
      <alignment horizontal="left" vertical="center" wrapText="1"/>
    </xf>
    <xf numFmtId="0" fontId="30" fillId="28" borderId="10" applyAlignment="1" pivotButton="0" quotePrefix="0" xfId="1">
      <alignment horizontal="left" vertical="center" wrapText="1"/>
    </xf>
    <xf numFmtId="0" fontId="27" fillId="0" borderId="10" applyAlignment="1" pivotButton="0" quotePrefix="0" xfId="0">
      <alignment vertical="center" wrapText="1"/>
    </xf>
    <xf numFmtId="0" fontId="31" fillId="26" borderId="21" applyAlignment="1" pivotButton="0" quotePrefix="0" xfId="1">
      <alignment horizontal="center" vertical="center" wrapText="1"/>
    </xf>
    <xf numFmtId="0" fontId="27" fillId="0" borderId="22" applyAlignment="1" pivotButton="0" quotePrefix="0" xfId="1">
      <alignment horizontal="left" vertical="center" wrapText="1"/>
    </xf>
    <xf numFmtId="0" fontId="27" fillId="0" borderId="22" applyAlignment="1" pivotButton="0" quotePrefix="0" xfId="0">
      <alignment horizontal="left" vertical="center" wrapText="1"/>
    </xf>
    <xf numFmtId="0" fontId="31" fillId="26" borderId="21" applyAlignment="1" pivotButton="0" quotePrefix="0" xfId="0">
      <alignment horizontal="center" vertical="center" wrapText="1"/>
    </xf>
    <xf numFmtId="0" fontId="30" fillId="27" borderId="22" applyAlignment="1" pivotButton="0" quotePrefix="0" xfId="0">
      <alignment horizontal="left" vertical="top" wrapText="1"/>
    </xf>
    <xf numFmtId="0" fontId="0" fillId="0" borderId="22" pivotButton="0" quotePrefix="0" xfId="0"/>
    <xf numFmtId="0" fontId="25" fillId="18" borderId="20" applyAlignment="1" pivotButton="0" quotePrefix="0" xfId="1">
      <alignment horizontal="center" vertical="center" wrapText="1"/>
    </xf>
    <xf numFmtId="0" fontId="20" fillId="22" borderId="20" applyAlignment="1" pivotButton="0" quotePrefix="0" xfId="1">
      <alignment horizontal="left" vertical="center" wrapText="1"/>
    </xf>
    <xf numFmtId="0" fontId="21" fillId="21" borderId="20" applyAlignment="1" pivotButton="0" quotePrefix="0" xfId="1">
      <alignment horizontal="left" vertical="center" wrapText="1"/>
    </xf>
    <xf numFmtId="0" fontId="21" fillId="23" borderId="20" applyAlignment="1" pivotButton="0" quotePrefix="0" xfId="1">
      <alignment horizontal="left" vertical="center" wrapText="1"/>
    </xf>
    <xf numFmtId="0" fontId="28" fillId="26" borderId="20" applyAlignment="1" pivotButton="0" quotePrefix="0" xfId="1">
      <alignment horizontal="left" vertical="center"/>
    </xf>
    <xf numFmtId="0" fontId="29" fillId="27" borderId="20" applyAlignment="1" pivotButton="0" quotePrefix="0" xfId="1">
      <alignment horizontal="left" vertical="center" wrapText="1"/>
    </xf>
    <xf numFmtId="0" fontId="30" fillId="28" borderId="20" applyAlignment="1" pivotButton="0" quotePrefix="0" xfId="1">
      <alignment horizontal="left" vertical="center" wrapText="1"/>
    </xf>
    <xf numFmtId="0" fontId="0" fillId="0" borderId="23" pivotButton="0" quotePrefix="0" xfId="0"/>
    <xf numFmtId="0" fontId="0" fillId="0" borderId="25" pivotButton="0" quotePrefix="0" xfId="0"/>
    <xf numFmtId="0" fontId="0" fillId="0" borderId="24" pivotButton="0" quotePrefix="0" xfId="0"/>
    <xf numFmtId="0" fontId="0" fillId="0" borderId="26" pivotButton="0" quotePrefix="0" xfId="0"/>
    <xf numFmtId="0" fontId="0" fillId="0" borderId="27" pivotButton="0" quotePrefix="0" xfId="0"/>
    <xf numFmtId="0" fontId="0" fillId="0" borderId="28" pivotButton="0" quotePrefix="0" xfId="0"/>
    <xf numFmtId="0" fontId="0" fillId="0" borderId="29" pivotButton="0" quotePrefix="0" xfId="0"/>
    <xf numFmtId="0" fontId="36" fillId="0" borderId="0" applyAlignment="1" pivotButton="0" quotePrefix="0" xfId="0">
      <alignment vertical="center" wrapText="1"/>
    </xf>
    <xf numFmtId="0" fontId="35" fillId="15" borderId="0" pivotButton="0" quotePrefix="0" xfId="0"/>
    <xf numFmtId="0" fontId="32" fillId="15" borderId="0" applyAlignment="1" pivotButton="0" quotePrefix="0" xfId="0">
      <alignment vertical="center" wrapText="1"/>
    </xf>
    <xf numFmtId="0" fontId="37" fillId="15" borderId="0" applyAlignment="1" pivotButton="0" quotePrefix="0" xfId="0">
      <alignment vertical="center" wrapText="1"/>
    </xf>
    <xf numFmtId="0" fontId="33" fillId="29" borderId="0" applyAlignment="1" pivotButton="0" quotePrefix="0" xfId="0">
      <alignment vertical="center" wrapText="1"/>
    </xf>
    <xf numFmtId="0" fontId="0" fillId="29" borderId="0" applyAlignment="1" pivotButton="0" quotePrefix="0" xfId="0">
      <alignment vertical="center" wrapText="1"/>
    </xf>
    <xf numFmtId="0" fontId="34" fillId="30" borderId="0" applyAlignment="1" pivotButton="0" quotePrefix="0" xfId="0">
      <alignment vertical="center" wrapText="1"/>
    </xf>
    <xf numFmtId="0" fontId="0" fillId="30" borderId="0" applyAlignment="1" pivotButton="0" quotePrefix="0" xfId="0">
      <alignment vertical="center" wrapText="1"/>
    </xf>
    <xf numFmtId="0" fontId="34" fillId="31" borderId="0" applyAlignment="1" pivotButton="0" quotePrefix="0" xfId="0">
      <alignment vertical="center" wrapText="1"/>
    </xf>
    <xf numFmtId="0" fontId="0" fillId="31" borderId="0" applyAlignment="1" pivotButton="0" quotePrefix="0" xfId="0">
      <alignment vertical="center" wrapText="1"/>
    </xf>
    <xf numFmtId="0" fontId="35" fillId="15" borderId="30" applyAlignment="1" pivotButton="0" quotePrefix="0" xfId="0">
      <alignment horizontal="center" vertical="center" wrapText="1"/>
    </xf>
    <xf numFmtId="0" fontId="36" fillId="32" borderId="30" applyAlignment="1" pivotButton="0" quotePrefix="0" xfId="0">
      <alignment vertical="center" wrapText="1"/>
    </xf>
    <xf numFmtId="3" fontId="36" fillId="32" borderId="30" applyAlignment="1" pivotButton="0" quotePrefix="0" xfId="0">
      <alignment vertical="center" wrapText="1"/>
    </xf>
    <xf numFmtId="165" fontId="36" fillId="32" borderId="30" applyAlignment="1" pivotButton="0" quotePrefix="0" xfId="0">
      <alignment vertical="center" wrapText="1"/>
    </xf>
    <xf numFmtId="0" fontId="36" fillId="33" borderId="30" applyAlignment="1" pivotButton="0" quotePrefix="0" xfId="0">
      <alignment vertical="center" wrapText="1"/>
    </xf>
    <xf numFmtId="3" fontId="36" fillId="33" borderId="30" applyAlignment="1" pivotButton="0" quotePrefix="0" xfId="0">
      <alignment vertical="center" wrapText="1"/>
    </xf>
    <xf numFmtId="165" fontId="36" fillId="33" borderId="30" applyAlignment="1" pivotButton="0" quotePrefix="0" xfId="0">
      <alignment vertical="center" wrapText="1"/>
    </xf>
    <xf numFmtId="0" fontId="36" fillId="34" borderId="30" applyAlignment="1" pivotButton="0" quotePrefix="0" xfId="0">
      <alignment vertical="center" wrapText="1"/>
    </xf>
    <xf numFmtId="0" fontId="38" fillId="0" borderId="22" applyAlignment="1" pivotButton="0" quotePrefix="0" xfId="1">
      <alignment vertical="center" wrapText="1"/>
    </xf>
    <xf numFmtId="0" fontId="38" fillId="0" borderId="22" applyAlignment="1" pivotButton="0" quotePrefix="0" xfId="0">
      <alignment vertical="center" wrapText="1"/>
    </xf>
    <xf numFmtId="0" fontId="40" fillId="37" borderId="22" applyAlignment="1" pivotButton="0" quotePrefix="0" xfId="1">
      <alignment vertical="center" wrapText="1"/>
    </xf>
    <xf numFmtId="0" fontId="38" fillId="37" borderId="22" applyAlignment="1" pivotButton="0" quotePrefix="0" xfId="0">
      <alignment vertical="center" wrapText="1"/>
    </xf>
    <xf numFmtId="0" fontId="38" fillId="37" borderId="10" applyAlignment="1" pivotButton="0" quotePrefix="0" xfId="0">
      <alignment vertical="center" wrapText="1"/>
    </xf>
    <xf numFmtId="0" fontId="25" fillId="15" borderId="0" pivotButton="0" quotePrefix="0" xfId="0"/>
    <xf numFmtId="0" fontId="41" fillId="8" borderId="4" applyAlignment="1" pivotButton="0" quotePrefix="0" xfId="1">
      <alignment horizontal="center" vertical="center" wrapText="1"/>
    </xf>
    <xf numFmtId="0" fontId="41" fillId="8" borderId="0" applyAlignment="1" pivotButton="0" quotePrefix="0" xfId="1">
      <alignment horizontal="center" vertical="center" wrapText="1"/>
    </xf>
    <xf numFmtId="0" fontId="22" fillId="35" borderId="0" pivotButton="0" quotePrefix="0" xfId="0"/>
    <xf numFmtId="0" fontId="38" fillId="36" borderId="0" applyAlignment="1" pivotButton="0" quotePrefix="0" xfId="0">
      <alignment vertical="center" wrapText="1"/>
    </xf>
    <xf numFmtId="0" fontId="38" fillId="37" borderId="0" applyAlignment="1" pivotButton="0" quotePrefix="0" xfId="0">
      <alignment vertical="center" wrapText="1"/>
    </xf>
    <xf numFmtId="0" fontId="39" fillId="38" borderId="31" applyAlignment="1" pivotButton="0" quotePrefix="0" xfId="0">
      <alignment horizontal="center" vertical="center" wrapText="1"/>
    </xf>
    <xf numFmtId="0" fontId="38" fillId="39" borderId="31" applyAlignment="1" pivotButton="0" quotePrefix="0" xfId="0">
      <alignment vertical="center" wrapText="1"/>
    </xf>
    <xf numFmtId="3" fontId="38" fillId="39" borderId="31" applyAlignment="1" pivotButton="0" quotePrefix="0" xfId="0">
      <alignment vertical="center" wrapText="1"/>
    </xf>
    <xf numFmtId="0" fontId="38" fillId="40" borderId="0" applyAlignment="1" pivotButton="0" quotePrefix="0" xfId="0">
      <alignment vertical="center" wrapText="1"/>
    </xf>
    <xf numFmtId="0" fontId="38" fillId="41" borderId="31" applyAlignment="1" pivotButton="0" quotePrefix="0" xfId="0">
      <alignment vertical="center" wrapText="1"/>
    </xf>
    <xf numFmtId="3" fontId="38" fillId="41" borderId="31" applyAlignment="1" pivotButton="0" quotePrefix="0" xfId="0">
      <alignment vertical="center" wrapText="1"/>
    </xf>
    <xf numFmtId="165" fontId="38" fillId="41" borderId="31" applyAlignment="1" pivotButton="0" quotePrefix="0" xfId="0">
      <alignment vertical="center" wrapText="1"/>
    </xf>
    <xf numFmtId="0" fontId="38" fillId="40" borderId="31" applyAlignment="1" pivotButton="0" quotePrefix="0" xfId="0">
      <alignment vertical="center" wrapText="1"/>
    </xf>
    <xf numFmtId="3" fontId="38" fillId="40" borderId="31" applyAlignment="1" pivotButton="0" quotePrefix="0" xfId="0">
      <alignment vertical="center" wrapText="1"/>
    </xf>
    <xf numFmtId="165" fontId="38" fillId="40" borderId="31" applyAlignment="1" pivotButton="0" quotePrefix="0" xfId="0">
      <alignment vertical="center" wrapText="1"/>
    </xf>
    <xf numFmtId="0" fontId="42" fillId="42" borderId="4" applyAlignment="1" pivotButton="0" quotePrefix="0" xfId="0">
      <alignment horizontal="center" vertical="center" wrapText="1"/>
    </xf>
    <xf numFmtId="0" fontId="43" fillId="0" borderId="4" applyAlignment="1" pivotButton="0" quotePrefix="0" xfId="0">
      <alignment horizontal="left" vertical="center"/>
    </xf>
    <xf numFmtId="0" fontId="44" fillId="43" borderId="32" applyAlignment="1" pivotButton="0" quotePrefix="0" xfId="0">
      <alignment horizontal="center" vertical="center" wrapText="1"/>
    </xf>
    <xf numFmtId="0" fontId="45" fillId="44" borderId="32" applyAlignment="1" pivotButton="0" quotePrefix="0" xfId="0">
      <alignment horizontal="left" vertical="center"/>
    </xf>
    <xf numFmtId="0" fontId="0" fillId="0" borderId="33" pivotButton="0" quotePrefix="0" xfId="0"/>
    <xf numFmtId="0" fontId="0" fillId="0" borderId="34" pivotButton="0" quotePrefix="0" xfId="0"/>
    <xf numFmtId="0" fontId="47" fillId="29" borderId="32" applyAlignment="1" pivotButton="0" quotePrefix="0" xfId="0">
      <alignment horizontal="left" vertical="center"/>
    </xf>
    <xf numFmtId="4" fontId="47" fillId="29" borderId="32" applyAlignment="1" pivotButton="0" quotePrefix="0" xfId="0">
      <alignment horizontal="right" vertical="center"/>
    </xf>
    <xf numFmtId="0" fontId="48" fillId="45" borderId="32" applyAlignment="1" pivotButton="0" quotePrefix="0" xfId="0">
      <alignment horizontal="left" vertical="center"/>
    </xf>
    <xf numFmtId="4" fontId="48" fillId="45" borderId="32" applyAlignment="1" pivotButton="0" quotePrefix="0" xfId="0">
      <alignment horizontal="right" vertical="center"/>
    </xf>
    <xf numFmtId="0" fontId="45" fillId="46" borderId="32" applyAlignment="1" pivotButton="0" quotePrefix="0" xfId="0">
      <alignment horizontal="left" vertical="center"/>
    </xf>
    <xf numFmtId="0" fontId="47" fillId="47" borderId="32" applyAlignment="1" pivotButton="0" quotePrefix="0" xfId="0">
      <alignment horizontal="left" vertical="center"/>
    </xf>
    <xf numFmtId="4" fontId="47" fillId="47" borderId="32" applyAlignment="1" pivotButton="0" quotePrefix="0" xfId="0">
      <alignment horizontal="right" vertical="center"/>
    </xf>
    <xf numFmtId="0" fontId="48" fillId="48" borderId="32" applyAlignment="1" pivotButton="0" quotePrefix="0" xfId="0">
      <alignment horizontal="left" vertical="center"/>
    </xf>
    <xf numFmtId="4" fontId="48" fillId="48" borderId="32" applyAlignment="1" pivotButton="0" quotePrefix="0" xfId="0">
      <alignment horizontal="right" vertical="center"/>
    </xf>
    <xf numFmtId="0" fontId="48" fillId="43" borderId="32" applyAlignment="1" pivotButton="0" quotePrefix="0" xfId="0">
      <alignment horizontal="left" vertical="center"/>
    </xf>
    <xf numFmtId="4" fontId="48" fillId="43" borderId="32" applyAlignment="1" pivotButton="0" quotePrefix="0" xfId="0">
      <alignment horizontal="right" vertical="center"/>
    </xf>
    <xf numFmtId="0" fontId="45" fillId="49" borderId="32" applyAlignment="1" pivotButton="0" quotePrefix="0" xfId="0">
      <alignment horizontal="left" vertical="center"/>
    </xf>
    <xf numFmtId="0" fontId="47" fillId="50" borderId="32" applyAlignment="1" pivotButton="0" quotePrefix="0" xfId="0">
      <alignment horizontal="left" vertical="center"/>
    </xf>
    <xf numFmtId="4" fontId="47" fillId="50" borderId="32" applyAlignment="1" pivotButton="0" quotePrefix="0" xfId="0">
      <alignment horizontal="right" vertical="center"/>
    </xf>
    <xf numFmtId="0" fontId="48" fillId="51" borderId="32" applyAlignment="1" pivotButton="0" quotePrefix="0" xfId="0">
      <alignment horizontal="left" vertical="center"/>
    </xf>
    <xf numFmtId="4" fontId="48" fillId="51" borderId="32" applyAlignment="1" pivotButton="0" quotePrefix="0" xfId="0">
      <alignment horizontal="right" vertical="center"/>
    </xf>
    <xf numFmtId="0" fontId="45" fillId="52" borderId="32" applyAlignment="1" pivotButton="0" quotePrefix="0" xfId="0">
      <alignment horizontal="left" vertical="center"/>
    </xf>
    <xf numFmtId="0" fontId="49" fillId="42" borderId="32" applyAlignment="1" pivotButton="0" quotePrefix="0" xfId="0">
      <alignment horizontal="left" vertical="center"/>
    </xf>
    <xf numFmtId="4" fontId="49" fillId="42" borderId="32" applyAlignment="1" pivotButton="0" quotePrefix="0" xfId="0">
      <alignment horizontal="right" vertical="center"/>
    </xf>
    <xf numFmtId="0" fontId="46" fillId="53" borderId="4" pivotButton="0" quotePrefix="0" xfId="0"/>
    <xf numFmtId="0" fontId="47" fillId="54" borderId="32" applyAlignment="1" pivotButton="0" quotePrefix="0" xfId="0">
      <alignment horizontal="left" vertical="center"/>
    </xf>
    <xf numFmtId="4" fontId="47" fillId="54" borderId="32" applyAlignment="1" pivotButton="0" quotePrefix="0" xfId="0">
      <alignment horizontal="right" vertical="center"/>
    </xf>
    <xf numFmtId="0" fontId="46" fillId="29" borderId="32" pivotButton="0" quotePrefix="0" xfId="0"/>
    <xf numFmtId="4" fontId="46" fillId="29" borderId="32" pivotButton="0" quotePrefix="0" xfId="0"/>
    <xf numFmtId="0" fontId="48" fillId="54" borderId="32" applyAlignment="1" pivotButton="0" quotePrefix="0" xfId="0">
      <alignment horizontal="left" vertical="center"/>
    </xf>
    <xf numFmtId="4" fontId="48" fillId="54" borderId="32" applyAlignment="1" pivotButton="0" quotePrefix="0" xfId="0">
      <alignment horizontal="right" vertical="center"/>
    </xf>
    <xf numFmtId="0" fontId="44" fillId="0" borderId="4" applyAlignment="1" pivotButton="0" quotePrefix="0" xfId="0">
      <alignment horizontal="left" vertical="center"/>
    </xf>
    <xf numFmtId="0" fontId="50" fillId="0" borderId="4" applyAlignment="1" pivotButton="0" quotePrefix="0" xfId="0">
      <alignment horizontal="left" vertical="center"/>
    </xf>
    <xf numFmtId="0" fontId="47" fillId="29" borderId="32" applyAlignment="1" pivotButton="0" quotePrefix="0" xfId="0">
      <alignment horizontal="center" vertical="center" wrapText="1"/>
    </xf>
    <xf numFmtId="0" fontId="45" fillId="55" borderId="32" applyAlignment="1" pivotButton="0" quotePrefix="0" xfId="0">
      <alignment horizontal="left" vertical="center"/>
    </xf>
    <xf numFmtId="0" fontId="45" fillId="56" borderId="32" applyAlignment="1" pivotButton="0" quotePrefix="0" xfId="0">
      <alignment horizontal="left" vertical="center"/>
    </xf>
  </cellXfs>
  <cellStyles count="2">
    <cellStyle name="常规" xfId="0" builtinId="0"/>
    <cellStyle name="Normal" xfId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worksheet" Target="/xl/worksheets/sheet21.xml" Id="rId21"/><Relationship Type="http://schemas.openxmlformats.org/officeDocument/2006/relationships/worksheet" Target="/xl/worksheets/sheet22.xml" Id="rId22"/><Relationship Type="http://schemas.openxmlformats.org/officeDocument/2006/relationships/worksheet" Target="/xl/worksheets/sheet23.xml" Id="rId23"/><Relationship Type="http://schemas.openxmlformats.org/officeDocument/2006/relationships/worksheet" Target="/xl/worksheets/sheet24.xml" Id="rId24"/><Relationship Type="http://schemas.openxmlformats.org/officeDocument/2006/relationships/worksheet" Target="/xl/worksheets/sheet25.xml" Id="rId25"/><Relationship Type="http://schemas.openxmlformats.org/officeDocument/2006/relationships/worksheet" Target="/xl/worksheets/sheet26.xml" Id="rId26"/><Relationship Type="http://schemas.openxmlformats.org/officeDocument/2006/relationships/worksheet" Target="/xl/worksheets/sheet27.xml" Id="rId27"/><Relationship Type="http://schemas.openxmlformats.org/officeDocument/2006/relationships/worksheet" Target="/xl/worksheets/sheet28.xml" Id="rId28"/><Relationship Type="http://schemas.openxmlformats.org/officeDocument/2006/relationships/styles" Target="styles.xml" Id="rId29"/><Relationship Type="http://schemas.openxmlformats.org/officeDocument/2006/relationships/theme" Target="theme/theme1.xml" Id="rId30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4"/>
  <sheetViews>
    <sheetView workbookViewId="0">
      <selection activeCell="A1" sqref="A1"/>
    </sheetView>
  </sheetViews>
  <sheetFormatPr baseColWidth="8" defaultRowHeight="15"/>
  <sheetData>
    <row r="1">
      <c r="A1" t="inlineStr">
        <is>
          <t>财务AI看板统一模板</t>
        </is>
      </c>
    </row>
    <row r="2">
      <c r="A2" t="inlineStr">
        <is>
          <t>本模板整合周报分析与三大表月报分析。</t>
        </is>
      </c>
    </row>
    <row r="3">
      <c r="A3" t="inlineStr">
        <is>
          <t>周报：维护汇总_经营周报、毛利、客户结构、回款、费用、预算、现金等 sheet。</t>
        </is>
      </c>
    </row>
    <row r="4">
      <c r="A4" t="inlineStr">
        <is>
          <t>月报：维护利润表、资产负债表、科目余额表三个 sheet。</t>
        </is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AN204"/>
  <sheetViews>
    <sheetView showGridLines="0" workbookViewId="0">
      <selection activeCell="A1" sqref="A1"/>
    </sheetView>
  </sheetViews>
  <sheetFormatPr baseColWidth="8" defaultRowHeight="13.8"/>
  <cols>
    <col width="14.09765625" customWidth="1" style="33" min="1" max="1"/>
    <col width="16.796875" customWidth="1" style="33" min="2" max="38"/>
    <col width="20.8984375" customWidth="1" style="33" min="39" max="40"/>
  </cols>
  <sheetData>
    <row r="1" ht="28.5" customHeight="1" s="33">
      <c r="A1" s="76" t="inlineStr">
        <is>
          <t>明细_回款分析</t>
        </is>
      </c>
    </row>
    <row r="2" ht="22.5" customHeight="1" s="33">
      <c r="A2" s="44" t="inlineStr">
        <is>
          <t>本表承接回款分析页的手工展示口径。账龄、矩阵、跟进客户全部拆成逐格填写。</t>
        </is>
      </c>
    </row>
    <row r="3">
      <c r="A3" s="45" t="inlineStr">
        <is>
          <t>黄色单元格请作者手工维护。汇总_回款看板会自动从本表取数并拼接网页需要的展示结果。</t>
        </is>
      </c>
    </row>
    <row r="4" ht="32.4" customHeight="1" s="33">
      <c r="A4" s="78" t="inlineStr">
        <is>
          <t>周次</t>
        </is>
      </c>
      <c r="B4" s="78" t="inlineStr">
        <is>
          <t>统计日期</t>
        </is>
      </c>
      <c r="C4" s="78" t="inlineStr">
        <is>
          <t>业务部门</t>
        </is>
      </c>
      <c r="D4" s="78" t="inlineStr">
        <is>
          <t>客户类型</t>
        </is>
      </c>
      <c r="E4" s="78" t="inlineStr">
        <is>
          <t>销售负责人</t>
        </is>
      </c>
      <c r="F4" s="78" t="inlineStr">
        <is>
          <t>预警标题</t>
        </is>
      </c>
      <c r="G4" s="78" t="inlineStr">
        <is>
          <t>金额大未逾期</t>
        </is>
      </c>
      <c r="H4" s="78" t="inlineStr">
        <is>
          <t>金额大未逾期客户数</t>
        </is>
      </c>
      <c r="I4" s="78" t="inlineStr">
        <is>
          <t>金额大已逾期</t>
        </is>
      </c>
      <c r="J4" s="78" t="inlineStr">
        <is>
          <t>金额大已逾期客户数</t>
        </is>
      </c>
      <c r="K4" s="78" t="inlineStr">
        <is>
          <t>金额小多次逾期</t>
        </is>
      </c>
      <c r="L4" s="78" t="inlineStr">
        <is>
          <t>金额小多次逾期客户数</t>
        </is>
      </c>
      <c r="M4" s="78" t="inlineStr">
        <is>
          <t>长期客户变慢</t>
        </is>
      </c>
      <c r="N4" s="78" t="inlineStr">
        <is>
          <t>长期客户客户数</t>
        </is>
      </c>
      <c r="O4" s="78" t="inlineStr">
        <is>
          <t>未逾期</t>
        </is>
      </c>
      <c r="P4" s="78" t="inlineStr">
        <is>
          <t>1-30天</t>
        </is>
      </c>
      <c r="Q4" s="78" t="inlineStr">
        <is>
          <t>31-60天</t>
        </is>
      </c>
      <c r="R4" s="78" t="inlineStr">
        <is>
          <t>61-90天</t>
        </is>
      </c>
      <c r="S4" s="78" t="inlineStr">
        <is>
          <t>90天以上</t>
        </is>
      </c>
      <c r="T4" s="78" t="inlineStr">
        <is>
          <t>客户1</t>
        </is>
      </c>
      <c r="U4" s="78" t="inlineStr">
        <is>
          <t>金额1</t>
        </is>
      </c>
      <c r="V4" s="78" t="inlineStr">
        <is>
          <t>逾期天数1</t>
        </is>
      </c>
      <c r="W4" s="78" t="inlineStr">
        <is>
          <t>负责人1</t>
        </is>
      </c>
      <c r="X4" s="78" t="inlineStr">
        <is>
          <t>下一步1</t>
        </is>
      </c>
      <c r="Y4" s="78" t="inlineStr">
        <is>
          <t>客户2</t>
        </is>
      </c>
      <c r="Z4" s="78" t="inlineStr">
        <is>
          <t>金额2</t>
        </is>
      </c>
      <c r="AA4" s="78" t="inlineStr">
        <is>
          <t>逾期天数2</t>
        </is>
      </c>
      <c r="AB4" s="78" t="inlineStr">
        <is>
          <t>负责人2</t>
        </is>
      </c>
      <c r="AC4" s="78" t="inlineStr">
        <is>
          <t>下一步2</t>
        </is>
      </c>
      <c r="AD4" s="78" t="inlineStr">
        <is>
          <t>客户3</t>
        </is>
      </c>
      <c r="AE4" s="78" t="inlineStr">
        <is>
          <t>金额3</t>
        </is>
      </c>
      <c r="AF4" s="78" t="inlineStr">
        <is>
          <t>逾期天数3</t>
        </is>
      </c>
      <c r="AG4" s="78" t="inlineStr">
        <is>
          <t>负责人3</t>
        </is>
      </c>
      <c r="AH4" s="78" t="inlineStr">
        <is>
          <t>下一步3</t>
        </is>
      </c>
      <c r="AI4" s="78" t="inlineStr">
        <is>
          <t>客户4</t>
        </is>
      </c>
      <c r="AJ4" s="78" t="inlineStr">
        <is>
          <t>金额4</t>
        </is>
      </c>
      <c r="AK4" s="78" t="inlineStr">
        <is>
          <t>逾期天数4</t>
        </is>
      </c>
      <c r="AL4" s="78" t="inlineStr">
        <is>
          <t>负责人4</t>
        </is>
      </c>
      <c r="AM4" s="78" t="inlineStr">
        <is>
          <t>下一步4</t>
        </is>
      </c>
      <c r="AN4" s="78" t="inlineStr">
        <is>
          <t>建议</t>
        </is>
      </c>
    </row>
    <row r="5" ht="15.6" customHeight="1" s="33">
      <c r="A5" s="2" t="inlineStr">
        <is>
          <t>2026-W01</t>
        </is>
      </c>
      <c r="B5" s="4" t="n"/>
      <c r="C5" s="4" t="n"/>
      <c r="D5" s="4" t="n"/>
      <c r="E5" s="4" t="n"/>
      <c r="F5" s="4" t="n"/>
      <c r="G5" s="7" t="n"/>
      <c r="H5" s="7" t="n"/>
      <c r="I5" s="7" t="n"/>
      <c r="J5" s="7" t="n"/>
      <c r="K5" s="7" t="n"/>
      <c r="L5" s="7" t="n"/>
      <c r="M5" s="7" t="n"/>
      <c r="N5" s="7" t="n"/>
      <c r="O5" s="7" t="n"/>
      <c r="P5" s="7" t="n"/>
      <c r="Q5" s="7" t="n"/>
      <c r="R5" s="7" t="n"/>
      <c r="S5" s="7" t="n"/>
      <c r="T5" s="4" t="n"/>
      <c r="U5" s="7" t="n"/>
      <c r="V5" s="4" t="n"/>
      <c r="W5" s="4" t="n"/>
      <c r="X5" s="4" t="n"/>
      <c r="Y5" s="4" t="n"/>
      <c r="Z5" s="7" t="n"/>
      <c r="AA5" s="4" t="n"/>
      <c r="AB5" s="4" t="n"/>
      <c r="AC5" s="4" t="n"/>
      <c r="AD5" s="4" t="n"/>
      <c r="AE5" s="7" t="n"/>
      <c r="AF5" s="4" t="n"/>
      <c r="AG5" s="4" t="n"/>
      <c r="AH5" s="4" t="n"/>
      <c r="AI5" s="4" t="n"/>
      <c r="AJ5" s="7" t="n"/>
      <c r="AK5" s="4" t="n"/>
      <c r="AL5" s="4" t="n"/>
      <c r="AM5" s="4" t="n"/>
      <c r="AN5" s="4" t="n"/>
    </row>
    <row r="6" ht="15.6" customHeight="1" s="33">
      <c r="A6" s="2" t="inlineStr">
        <is>
          <t>2026-W02</t>
        </is>
      </c>
      <c r="B6" s="4" t="n"/>
      <c r="C6" s="4" t="n"/>
      <c r="D6" s="4" t="n"/>
      <c r="E6" s="4" t="n"/>
      <c r="F6" s="4" t="n"/>
      <c r="G6" s="7" t="n"/>
      <c r="H6" s="7" t="n"/>
      <c r="I6" s="7" t="n"/>
      <c r="J6" s="7" t="n"/>
      <c r="K6" s="7" t="n"/>
      <c r="L6" s="7" t="n"/>
      <c r="M6" s="7" t="n"/>
      <c r="N6" s="7" t="n"/>
      <c r="O6" s="7" t="n"/>
      <c r="P6" s="7" t="n"/>
      <c r="Q6" s="7" t="n"/>
      <c r="R6" s="7" t="n"/>
      <c r="S6" s="7" t="n"/>
      <c r="T6" s="4" t="n"/>
      <c r="U6" s="7" t="n"/>
      <c r="V6" s="4" t="n"/>
      <c r="W6" s="4" t="n"/>
      <c r="X6" s="4" t="n"/>
      <c r="Y6" s="4" t="n"/>
      <c r="Z6" s="7" t="n"/>
      <c r="AA6" s="4" t="n"/>
      <c r="AB6" s="4" t="n"/>
      <c r="AC6" s="4" t="n"/>
      <c r="AD6" s="4" t="n"/>
      <c r="AE6" s="7" t="n"/>
      <c r="AF6" s="4" t="n"/>
      <c r="AG6" s="4" t="n"/>
      <c r="AH6" s="4" t="n"/>
      <c r="AI6" s="4" t="n"/>
      <c r="AJ6" s="7" t="n"/>
      <c r="AK6" s="4" t="n"/>
      <c r="AL6" s="4" t="n"/>
      <c r="AM6" s="4" t="n"/>
      <c r="AN6" s="4" t="n"/>
    </row>
    <row r="7" ht="15.6" customHeight="1" s="33">
      <c r="A7" s="2" t="inlineStr">
        <is>
          <t>2026-W03</t>
        </is>
      </c>
      <c r="B7" s="4" t="n"/>
      <c r="C7" s="4" t="n"/>
      <c r="D7" s="4" t="n"/>
      <c r="E7" s="4" t="n"/>
      <c r="F7" s="4" t="n"/>
      <c r="G7" s="7" t="n"/>
      <c r="H7" s="7" t="n"/>
      <c r="I7" s="7" t="n"/>
      <c r="J7" s="7" t="n"/>
      <c r="K7" s="7" t="n"/>
      <c r="L7" s="7" t="n"/>
      <c r="M7" s="7" t="n"/>
      <c r="N7" s="7" t="n"/>
      <c r="O7" s="7" t="n"/>
      <c r="P7" s="7" t="n"/>
      <c r="Q7" s="7" t="n"/>
      <c r="R7" s="7" t="n"/>
      <c r="S7" s="7" t="n"/>
      <c r="T7" s="4" t="n"/>
      <c r="U7" s="7" t="n"/>
      <c r="V7" s="4" t="n"/>
      <c r="W7" s="4" t="n"/>
      <c r="X7" s="4" t="n"/>
      <c r="Y7" s="4" t="n"/>
      <c r="Z7" s="7" t="n"/>
      <c r="AA7" s="4" t="n"/>
      <c r="AB7" s="4" t="n"/>
      <c r="AC7" s="4" t="n"/>
      <c r="AD7" s="4" t="n"/>
      <c r="AE7" s="7" t="n"/>
      <c r="AF7" s="4" t="n"/>
      <c r="AG7" s="4" t="n"/>
      <c r="AH7" s="4" t="n"/>
      <c r="AI7" s="4" t="n"/>
      <c r="AJ7" s="7" t="n"/>
      <c r="AK7" s="4" t="n"/>
      <c r="AL7" s="4" t="n"/>
      <c r="AM7" s="4" t="n"/>
      <c r="AN7" s="4" t="n"/>
    </row>
    <row r="8" ht="15.6" customHeight="1" s="33">
      <c r="A8" s="2" t="inlineStr">
        <is>
          <t>2026-W04</t>
        </is>
      </c>
      <c r="B8" s="4" t="n"/>
      <c r="C8" s="4" t="n"/>
      <c r="D8" s="4" t="n"/>
      <c r="E8" s="4" t="n"/>
      <c r="F8" s="4" t="n"/>
      <c r="G8" s="7" t="n"/>
      <c r="H8" s="7" t="n"/>
      <c r="I8" s="7" t="n"/>
      <c r="J8" s="7" t="n"/>
      <c r="K8" s="7" t="n"/>
      <c r="L8" s="7" t="n"/>
      <c r="M8" s="7" t="n"/>
      <c r="N8" s="7" t="n"/>
      <c r="O8" s="7" t="n"/>
      <c r="P8" s="7" t="n"/>
      <c r="Q8" s="7" t="n"/>
      <c r="R8" s="7" t="n"/>
      <c r="S8" s="7" t="n"/>
      <c r="T8" s="4" t="n"/>
      <c r="U8" s="7" t="n"/>
      <c r="V8" s="4" t="n"/>
      <c r="W8" s="4" t="n"/>
      <c r="X8" s="4" t="n"/>
      <c r="Y8" s="4" t="n"/>
      <c r="Z8" s="7" t="n"/>
      <c r="AA8" s="4" t="n"/>
      <c r="AB8" s="4" t="n"/>
      <c r="AC8" s="4" t="n"/>
      <c r="AD8" s="4" t="n"/>
      <c r="AE8" s="7" t="n"/>
      <c r="AF8" s="4" t="n"/>
      <c r="AG8" s="4" t="n"/>
      <c r="AH8" s="4" t="n"/>
      <c r="AI8" s="4" t="n"/>
      <c r="AJ8" s="7" t="n"/>
      <c r="AK8" s="4" t="n"/>
      <c r="AL8" s="4" t="n"/>
      <c r="AM8" s="4" t="n"/>
      <c r="AN8" s="4" t="n"/>
    </row>
    <row r="9" ht="15.6" customHeight="1" s="33">
      <c r="A9" s="2" t="inlineStr">
        <is>
          <t>2026-W05</t>
        </is>
      </c>
      <c r="B9" s="4" t="n"/>
      <c r="C9" s="4" t="n"/>
      <c r="D9" s="4" t="n"/>
      <c r="E9" s="4" t="n"/>
      <c r="F9" s="4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4" t="n"/>
      <c r="U9" s="7" t="n"/>
      <c r="V9" s="4" t="n"/>
      <c r="W9" s="4" t="n"/>
      <c r="X9" s="4" t="n"/>
      <c r="Y9" s="4" t="n"/>
      <c r="Z9" s="7" t="n"/>
      <c r="AA9" s="4" t="n"/>
      <c r="AB9" s="4" t="n"/>
      <c r="AC9" s="4" t="n"/>
      <c r="AD9" s="4" t="n"/>
      <c r="AE9" s="7" t="n"/>
      <c r="AF9" s="4" t="n"/>
      <c r="AG9" s="4" t="n"/>
      <c r="AH9" s="4" t="n"/>
      <c r="AI9" s="4" t="n"/>
      <c r="AJ9" s="7" t="n"/>
      <c r="AK9" s="4" t="n"/>
      <c r="AL9" s="4" t="n"/>
      <c r="AM9" s="4" t="n"/>
      <c r="AN9" s="4" t="n"/>
    </row>
    <row r="10" ht="15.6" customHeight="1" s="33">
      <c r="A10" s="2" t="inlineStr">
        <is>
          <t>2026-W06</t>
        </is>
      </c>
      <c r="B10" s="4" t="n"/>
      <c r="C10" s="4" t="n"/>
      <c r="D10" s="4" t="n"/>
      <c r="E10" s="4" t="n"/>
      <c r="F10" s="4" t="n"/>
      <c r="G10" s="7" t="n"/>
      <c r="H10" s="7" t="n"/>
      <c r="I10" s="7" t="n"/>
      <c r="J10" s="7" t="n"/>
      <c r="K10" s="7" t="n"/>
      <c r="L10" s="7" t="n"/>
      <c r="M10" s="7" t="n"/>
      <c r="N10" s="7" t="n"/>
      <c r="O10" s="7" t="n"/>
      <c r="P10" s="7" t="n"/>
      <c r="Q10" s="7" t="n"/>
      <c r="R10" s="7" t="n"/>
      <c r="S10" s="7" t="n"/>
      <c r="T10" s="4" t="n"/>
      <c r="U10" s="7" t="n"/>
      <c r="V10" s="4" t="n"/>
      <c r="W10" s="4" t="n"/>
      <c r="X10" s="4" t="n"/>
      <c r="Y10" s="4" t="n"/>
      <c r="Z10" s="7" t="n"/>
      <c r="AA10" s="4" t="n"/>
      <c r="AB10" s="4" t="n"/>
      <c r="AC10" s="4" t="n"/>
      <c r="AD10" s="4" t="n"/>
      <c r="AE10" s="7" t="n"/>
      <c r="AF10" s="4" t="n"/>
      <c r="AG10" s="4" t="n"/>
      <c r="AH10" s="4" t="n"/>
      <c r="AI10" s="4" t="n"/>
      <c r="AJ10" s="7" t="n"/>
      <c r="AK10" s="4" t="n"/>
      <c r="AL10" s="4" t="n"/>
      <c r="AM10" s="4" t="n"/>
      <c r="AN10" s="4" t="n"/>
    </row>
    <row r="11" ht="15.6" customHeight="1" s="33">
      <c r="A11" s="2" t="inlineStr">
        <is>
          <t>2026-W07</t>
        </is>
      </c>
      <c r="B11" s="4" t="n"/>
      <c r="C11" s="4" t="n"/>
      <c r="D11" s="4" t="n"/>
      <c r="E11" s="4" t="n"/>
      <c r="F11" s="4" t="n"/>
      <c r="G11" s="7" t="n"/>
      <c r="H11" s="7" t="n"/>
      <c r="I11" s="7" t="n"/>
      <c r="J11" s="7" t="n"/>
      <c r="K11" s="7" t="n"/>
      <c r="L11" s="7" t="n"/>
      <c r="M11" s="7" t="n"/>
      <c r="N11" s="7" t="n"/>
      <c r="O11" s="7" t="n"/>
      <c r="P11" s="7" t="n"/>
      <c r="Q11" s="7" t="n"/>
      <c r="R11" s="7" t="n"/>
      <c r="S11" s="7" t="n"/>
      <c r="T11" s="4" t="n"/>
      <c r="U11" s="7" t="n"/>
      <c r="V11" s="4" t="n"/>
      <c r="W11" s="4" t="n"/>
      <c r="X11" s="4" t="n"/>
      <c r="Y11" s="4" t="n"/>
      <c r="Z11" s="7" t="n"/>
      <c r="AA11" s="4" t="n"/>
      <c r="AB11" s="4" t="n"/>
      <c r="AC11" s="4" t="n"/>
      <c r="AD11" s="4" t="n"/>
      <c r="AE11" s="7" t="n"/>
      <c r="AF11" s="4" t="n"/>
      <c r="AG11" s="4" t="n"/>
      <c r="AH11" s="4" t="n"/>
      <c r="AI11" s="4" t="n"/>
      <c r="AJ11" s="7" t="n"/>
      <c r="AK11" s="4" t="n"/>
      <c r="AL11" s="4" t="n"/>
      <c r="AM11" s="4" t="n"/>
      <c r="AN11" s="4" t="n"/>
    </row>
    <row r="12" ht="15.6" customHeight="1" s="33">
      <c r="A12" s="2" t="inlineStr">
        <is>
          <t>2026-W08</t>
        </is>
      </c>
      <c r="B12" s="4" t="n"/>
      <c r="C12" s="4" t="n"/>
      <c r="D12" s="4" t="n"/>
      <c r="E12" s="4" t="n"/>
      <c r="F12" s="4" t="n"/>
      <c r="G12" s="7" t="n"/>
      <c r="H12" s="7" t="n"/>
      <c r="I12" s="7" t="n"/>
      <c r="J12" s="7" t="n"/>
      <c r="K12" s="7" t="n"/>
      <c r="L12" s="7" t="n"/>
      <c r="M12" s="7" t="n"/>
      <c r="N12" s="7" t="n"/>
      <c r="O12" s="7" t="n"/>
      <c r="P12" s="7" t="n"/>
      <c r="Q12" s="7" t="n"/>
      <c r="R12" s="7" t="n"/>
      <c r="S12" s="7" t="n"/>
      <c r="T12" s="4" t="n"/>
      <c r="U12" s="7" t="n"/>
      <c r="V12" s="4" t="n"/>
      <c r="W12" s="4" t="n"/>
      <c r="X12" s="4" t="n"/>
      <c r="Y12" s="4" t="n"/>
      <c r="Z12" s="7" t="n"/>
      <c r="AA12" s="4" t="n"/>
      <c r="AB12" s="4" t="n"/>
      <c r="AC12" s="4" t="n"/>
      <c r="AD12" s="4" t="n"/>
      <c r="AE12" s="7" t="n"/>
      <c r="AF12" s="4" t="n"/>
      <c r="AG12" s="4" t="n"/>
      <c r="AH12" s="4" t="n"/>
      <c r="AI12" s="4" t="n"/>
      <c r="AJ12" s="7" t="n"/>
      <c r="AK12" s="4" t="n"/>
      <c r="AL12" s="4" t="n"/>
      <c r="AM12" s="4" t="n"/>
      <c r="AN12" s="4" t="n"/>
    </row>
    <row r="13" ht="15.6" customHeight="1" s="33">
      <c r="A13" s="2" t="inlineStr">
        <is>
          <t>2026-W09</t>
        </is>
      </c>
      <c r="B13" s="4" t="n"/>
      <c r="C13" s="4" t="n"/>
      <c r="D13" s="4" t="n"/>
      <c r="E13" s="4" t="n"/>
      <c r="F13" s="4" t="n"/>
      <c r="G13" s="7" t="n"/>
      <c r="H13" s="7" t="n"/>
      <c r="I13" s="7" t="n"/>
      <c r="J13" s="7" t="n"/>
      <c r="K13" s="7" t="n"/>
      <c r="L13" s="7" t="n"/>
      <c r="M13" s="7" t="n"/>
      <c r="N13" s="7" t="n"/>
      <c r="O13" s="7" t="n"/>
      <c r="P13" s="7" t="n"/>
      <c r="Q13" s="7" t="n"/>
      <c r="R13" s="7" t="n"/>
      <c r="S13" s="7" t="n"/>
      <c r="T13" s="4" t="n"/>
      <c r="U13" s="7" t="n"/>
      <c r="V13" s="4" t="n"/>
      <c r="W13" s="4" t="n"/>
      <c r="X13" s="4" t="n"/>
      <c r="Y13" s="4" t="n"/>
      <c r="Z13" s="7" t="n"/>
      <c r="AA13" s="4" t="n"/>
      <c r="AB13" s="4" t="n"/>
      <c r="AC13" s="4" t="n"/>
      <c r="AD13" s="4" t="n"/>
      <c r="AE13" s="7" t="n"/>
      <c r="AF13" s="4" t="n"/>
      <c r="AG13" s="4" t="n"/>
      <c r="AH13" s="4" t="n"/>
      <c r="AI13" s="4" t="n"/>
      <c r="AJ13" s="7" t="n"/>
      <c r="AK13" s="4" t="n"/>
      <c r="AL13" s="4" t="n"/>
      <c r="AM13" s="4" t="n"/>
      <c r="AN13" s="4" t="n"/>
    </row>
    <row r="14" ht="15.6" customHeight="1" s="33">
      <c r="A14" s="2" t="inlineStr">
        <is>
          <t>2026-W10</t>
        </is>
      </c>
      <c r="B14" s="4" t="n"/>
      <c r="C14" s="4" t="n"/>
      <c r="D14" s="4" t="n"/>
      <c r="E14" s="4" t="n"/>
      <c r="F14" s="4" t="n"/>
      <c r="G14" s="7" t="n"/>
      <c r="H14" s="7" t="n"/>
      <c r="I14" s="7" t="n"/>
      <c r="J14" s="7" t="n"/>
      <c r="K14" s="7" t="n"/>
      <c r="L14" s="7" t="n"/>
      <c r="M14" s="7" t="n"/>
      <c r="N14" s="7" t="n"/>
      <c r="O14" s="7" t="n"/>
      <c r="P14" s="7" t="n"/>
      <c r="Q14" s="7" t="n"/>
      <c r="R14" s="7" t="n"/>
      <c r="S14" s="7" t="n"/>
      <c r="T14" s="4" t="n"/>
      <c r="U14" s="7" t="n"/>
      <c r="V14" s="4" t="n"/>
      <c r="W14" s="4" t="n"/>
      <c r="X14" s="4" t="n"/>
      <c r="Y14" s="4" t="n"/>
      <c r="Z14" s="7" t="n"/>
      <c r="AA14" s="4" t="n"/>
      <c r="AB14" s="4" t="n"/>
      <c r="AC14" s="4" t="n"/>
      <c r="AD14" s="4" t="n"/>
      <c r="AE14" s="7" t="n"/>
      <c r="AF14" s="4" t="n"/>
      <c r="AG14" s="4" t="n"/>
      <c r="AH14" s="4" t="n"/>
      <c r="AI14" s="4" t="n"/>
      <c r="AJ14" s="7" t="n"/>
      <c r="AK14" s="4" t="n"/>
      <c r="AL14" s="4" t="n"/>
      <c r="AM14" s="4" t="n"/>
      <c r="AN14" s="4" t="n"/>
    </row>
    <row r="15" ht="15.6" customHeight="1" s="33">
      <c r="A15" s="2" t="inlineStr">
        <is>
          <t>2026-W11</t>
        </is>
      </c>
      <c r="B15" s="4" t="n"/>
      <c r="C15" s="4" t="n"/>
      <c r="D15" s="4" t="n"/>
      <c r="E15" s="4" t="n"/>
      <c r="F15" s="4" t="n"/>
      <c r="G15" s="7" t="n"/>
      <c r="H15" s="7" t="n"/>
      <c r="I15" s="7" t="n"/>
      <c r="J15" s="7" t="n"/>
      <c r="K15" s="7" t="n"/>
      <c r="L15" s="7" t="n"/>
      <c r="M15" s="7" t="n"/>
      <c r="N15" s="7" t="n"/>
      <c r="O15" s="7" t="n"/>
      <c r="P15" s="7" t="n"/>
      <c r="Q15" s="7" t="n"/>
      <c r="R15" s="7" t="n"/>
      <c r="S15" s="7" t="n"/>
      <c r="T15" s="4" t="n"/>
      <c r="U15" s="7" t="n"/>
      <c r="V15" s="4" t="n"/>
      <c r="W15" s="4" t="n"/>
      <c r="X15" s="4" t="n"/>
      <c r="Y15" s="4" t="n"/>
      <c r="Z15" s="7" t="n"/>
      <c r="AA15" s="4" t="n"/>
      <c r="AB15" s="4" t="n"/>
      <c r="AC15" s="4" t="n"/>
      <c r="AD15" s="4" t="n"/>
      <c r="AE15" s="7" t="n"/>
      <c r="AF15" s="4" t="n"/>
      <c r="AG15" s="4" t="n"/>
      <c r="AH15" s="4" t="n"/>
      <c r="AI15" s="4" t="n"/>
      <c r="AJ15" s="7" t="n"/>
      <c r="AK15" s="4" t="n"/>
      <c r="AL15" s="4" t="n"/>
      <c r="AM15" s="4" t="n"/>
      <c r="AN15" s="4" t="n"/>
    </row>
    <row r="16" ht="15.6" customHeight="1" s="33">
      <c r="A16" s="2" t="inlineStr">
        <is>
          <t>2026-W12</t>
        </is>
      </c>
      <c r="B16" s="4" t="n"/>
      <c r="C16" s="4" t="n"/>
      <c r="D16" s="4" t="n"/>
      <c r="E16" s="4" t="n"/>
      <c r="F16" s="4" t="n"/>
      <c r="G16" s="7" t="n"/>
      <c r="H16" s="7" t="n"/>
      <c r="I16" s="7" t="n"/>
      <c r="J16" s="7" t="n"/>
      <c r="K16" s="7" t="n"/>
      <c r="L16" s="7" t="n"/>
      <c r="M16" s="7" t="n"/>
      <c r="N16" s="7" t="n"/>
      <c r="O16" s="7" t="n"/>
      <c r="P16" s="7" t="n"/>
      <c r="Q16" s="7" t="n"/>
      <c r="R16" s="7" t="n"/>
      <c r="S16" s="7" t="n"/>
      <c r="T16" s="4" t="n"/>
      <c r="U16" s="7" t="n"/>
      <c r="V16" s="4" t="n"/>
      <c r="W16" s="4" t="n"/>
      <c r="X16" s="4" t="n"/>
      <c r="Y16" s="4" t="n"/>
      <c r="Z16" s="7" t="n"/>
      <c r="AA16" s="4" t="n"/>
      <c r="AB16" s="4" t="n"/>
      <c r="AC16" s="4" t="n"/>
      <c r="AD16" s="4" t="n"/>
      <c r="AE16" s="7" t="n"/>
      <c r="AF16" s="4" t="n"/>
      <c r="AG16" s="4" t="n"/>
      <c r="AH16" s="4" t="n"/>
      <c r="AI16" s="4" t="n"/>
      <c r="AJ16" s="7" t="n"/>
      <c r="AK16" s="4" t="n"/>
      <c r="AL16" s="4" t="n"/>
      <c r="AM16" s="4" t="n"/>
      <c r="AN16" s="4" t="n"/>
    </row>
    <row r="17" ht="15.6" customHeight="1" s="33">
      <c r="A17" s="2" t="inlineStr">
        <is>
          <t>2026-W13</t>
        </is>
      </c>
      <c r="B17" s="4" t="n"/>
      <c r="C17" s="4" t="n"/>
      <c r="D17" s="4" t="n"/>
      <c r="E17" s="4" t="n"/>
      <c r="F17" s="4" t="n"/>
      <c r="G17" s="7" t="n"/>
      <c r="H17" s="7" t="n"/>
      <c r="I17" s="7" t="n"/>
      <c r="J17" s="7" t="n"/>
      <c r="K17" s="7" t="n"/>
      <c r="L17" s="7" t="n"/>
      <c r="M17" s="7" t="n"/>
      <c r="N17" s="7" t="n"/>
      <c r="O17" s="7" t="n"/>
      <c r="P17" s="7" t="n"/>
      <c r="Q17" s="7" t="n"/>
      <c r="R17" s="7" t="n"/>
      <c r="S17" s="7" t="n"/>
      <c r="T17" s="4" t="n"/>
      <c r="U17" s="7" t="n"/>
      <c r="V17" s="4" t="n"/>
      <c r="W17" s="4" t="n"/>
      <c r="X17" s="4" t="n"/>
      <c r="Y17" s="4" t="n"/>
      <c r="Z17" s="7" t="n"/>
      <c r="AA17" s="4" t="n"/>
      <c r="AB17" s="4" t="n"/>
      <c r="AC17" s="4" t="n"/>
      <c r="AD17" s="4" t="n"/>
      <c r="AE17" s="7" t="n"/>
      <c r="AF17" s="4" t="n"/>
      <c r="AG17" s="4" t="n"/>
      <c r="AH17" s="4" t="n"/>
      <c r="AI17" s="4" t="n"/>
      <c r="AJ17" s="7" t="n"/>
      <c r="AK17" s="4" t="n"/>
      <c r="AL17" s="4" t="n"/>
      <c r="AM17" s="4" t="n"/>
      <c r="AN17" s="4" t="n"/>
    </row>
    <row r="18" ht="15.6" customHeight="1" s="33">
      <c r="A18" s="2" t="inlineStr">
        <is>
          <t>2026-W14</t>
        </is>
      </c>
      <c r="B18" s="4" t="n"/>
      <c r="C18" s="4" t="n"/>
      <c r="D18" s="4" t="n"/>
      <c r="E18" s="4" t="n"/>
      <c r="F18" s="4" t="n"/>
      <c r="G18" s="7" t="n"/>
      <c r="H18" s="7" t="n"/>
      <c r="I18" s="7" t="n"/>
      <c r="J18" s="7" t="n"/>
      <c r="K18" s="7" t="n"/>
      <c r="L18" s="7" t="n"/>
      <c r="M18" s="7" t="n"/>
      <c r="N18" s="7" t="n"/>
      <c r="O18" s="7" t="n"/>
      <c r="P18" s="7" t="n"/>
      <c r="Q18" s="7" t="n"/>
      <c r="R18" s="7" t="n"/>
      <c r="S18" s="7" t="n"/>
      <c r="T18" s="4" t="n"/>
      <c r="U18" s="7" t="n"/>
      <c r="V18" s="4" t="n"/>
      <c r="W18" s="4" t="n"/>
      <c r="X18" s="4" t="n"/>
      <c r="Y18" s="4" t="n"/>
      <c r="Z18" s="7" t="n"/>
      <c r="AA18" s="4" t="n"/>
      <c r="AB18" s="4" t="n"/>
      <c r="AC18" s="4" t="n"/>
      <c r="AD18" s="4" t="n"/>
      <c r="AE18" s="7" t="n"/>
      <c r="AF18" s="4" t="n"/>
      <c r="AG18" s="4" t="n"/>
      <c r="AH18" s="4" t="n"/>
      <c r="AI18" s="4" t="n"/>
      <c r="AJ18" s="7" t="n"/>
      <c r="AK18" s="4" t="n"/>
      <c r="AL18" s="4" t="n"/>
      <c r="AM18" s="4" t="n"/>
      <c r="AN18" s="4" t="n"/>
    </row>
    <row r="19" ht="15.6" customHeight="1" s="33">
      <c r="A19" s="2" t="inlineStr">
        <is>
          <t>2026-W15</t>
        </is>
      </c>
      <c r="B19" s="4" t="n"/>
      <c r="C19" s="4" t="n"/>
      <c r="D19" s="4" t="n"/>
      <c r="E19" s="4" t="n"/>
      <c r="F19" s="4" t="n"/>
      <c r="G19" s="7" t="n"/>
      <c r="H19" s="7" t="n"/>
      <c r="I19" s="7" t="n"/>
      <c r="J19" s="7" t="n"/>
      <c r="K19" s="7" t="n"/>
      <c r="L19" s="7" t="n"/>
      <c r="M19" s="7" t="n"/>
      <c r="N19" s="7" t="n"/>
      <c r="O19" s="7" t="n"/>
      <c r="P19" s="7" t="n"/>
      <c r="Q19" s="7" t="n"/>
      <c r="R19" s="7" t="n"/>
      <c r="S19" s="7" t="n"/>
      <c r="T19" s="4" t="n"/>
      <c r="U19" s="7" t="n"/>
      <c r="V19" s="4" t="n"/>
      <c r="W19" s="4" t="n"/>
      <c r="X19" s="4" t="n"/>
      <c r="Y19" s="4" t="n"/>
      <c r="Z19" s="7" t="n"/>
      <c r="AA19" s="4" t="n"/>
      <c r="AB19" s="4" t="n"/>
      <c r="AC19" s="4" t="n"/>
      <c r="AD19" s="4" t="n"/>
      <c r="AE19" s="7" t="n"/>
      <c r="AF19" s="4" t="n"/>
      <c r="AG19" s="4" t="n"/>
      <c r="AH19" s="4" t="n"/>
      <c r="AI19" s="4" t="n"/>
      <c r="AJ19" s="7" t="n"/>
      <c r="AK19" s="4" t="n"/>
      <c r="AL19" s="4" t="n"/>
      <c r="AM19" s="4" t="n"/>
      <c r="AN19" s="4" t="n"/>
    </row>
    <row r="20" ht="15.6" customHeight="1" s="33">
      <c r="A20" s="2" t="inlineStr">
        <is>
          <t>2026-W16</t>
        </is>
      </c>
      <c r="B20" s="4" t="n"/>
      <c r="C20" s="4" t="n"/>
      <c r="D20" s="4" t="n"/>
      <c r="E20" s="4" t="n"/>
      <c r="F20" s="4" t="n"/>
      <c r="G20" s="7" t="n"/>
      <c r="H20" s="7" t="n"/>
      <c r="I20" s="7" t="n"/>
      <c r="J20" s="7" t="n"/>
      <c r="K20" s="7" t="n"/>
      <c r="L20" s="7" t="n"/>
      <c r="M20" s="7" t="n"/>
      <c r="N20" s="7" t="n"/>
      <c r="O20" s="7" t="n"/>
      <c r="P20" s="7" t="n"/>
      <c r="Q20" s="7" t="n"/>
      <c r="R20" s="7" t="n"/>
      <c r="S20" s="7" t="n"/>
      <c r="T20" s="4" t="n"/>
      <c r="U20" s="7" t="n"/>
      <c r="V20" s="4" t="n"/>
      <c r="W20" s="4" t="n"/>
      <c r="X20" s="4" t="n"/>
      <c r="Y20" s="4" t="n"/>
      <c r="Z20" s="7" t="n"/>
      <c r="AA20" s="4" t="n"/>
      <c r="AB20" s="4" t="n"/>
      <c r="AC20" s="4" t="n"/>
      <c r="AD20" s="4" t="n"/>
      <c r="AE20" s="7" t="n"/>
      <c r="AF20" s="4" t="n"/>
      <c r="AG20" s="4" t="n"/>
      <c r="AH20" s="4" t="n"/>
      <c r="AI20" s="4" t="n"/>
      <c r="AJ20" s="7" t="n"/>
      <c r="AK20" s="4" t="n"/>
      <c r="AL20" s="4" t="n"/>
      <c r="AM20" s="4" t="n"/>
      <c r="AN20" s="4" t="n"/>
    </row>
    <row r="21" ht="15.6" customHeight="1" s="33">
      <c r="A21" s="2" t="inlineStr">
        <is>
          <t>2026-W17</t>
        </is>
      </c>
      <c r="B21" s="4" t="n"/>
      <c r="C21" s="4" t="n"/>
      <c r="D21" s="4" t="n"/>
      <c r="E21" s="4" t="n"/>
      <c r="F21" s="4" t="n"/>
      <c r="G21" s="7" t="n"/>
      <c r="H21" s="7" t="n"/>
      <c r="I21" s="7" t="n"/>
      <c r="J21" s="7" t="n"/>
      <c r="K21" s="7" t="n"/>
      <c r="L21" s="7" t="n"/>
      <c r="M21" s="7" t="n"/>
      <c r="N21" s="7" t="n"/>
      <c r="O21" s="7" t="n"/>
      <c r="P21" s="7" t="n"/>
      <c r="Q21" s="7" t="n"/>
      <c r="R21" s="7" t="n"/>
      <c r="S21" s="7" t="n"/>
      <c r="T21" s="4" t="n"/>
      <c r="U21" s="7" t="n"/>
      <c r="V21" s="4" t="n"/>
      <c r="W21" s="4" t="n"/>
      <c r="X21" s="4" t="n"/>
      <c r="Y21" s="4" t="n"/>
      <c r="Z21" s="7" t="n"/>
      <c r="AA21" s="4" t="n"/>
      <c r="AB21" s="4" t="n"/>
      <c r="AC21" s="4" t="n"/>
      <c r="AD21" s="4" t="n"/>
      <c r="AE21" s="7" t="n"/>
      <c r="AF21" s="4" t="n"/>
      <c r="AG21" s="4" t="n"/>
      <c r="AH21" s="4" t="n"/>
      <c r="AI21" s="4" t="n"/>
      <c r="AJ21" s="7" t="n"/>
      <c r="AK21" s="4" t="n"/>
      <c r="AL21" s="4" t="n"/>
      <c r="AM21" s="4" t="n"/>
      <c r="AN21" s="4" t="n"/>
    </row>
    <row r="22" ht="15.6" customHeight="1" s="33">
      <c r="A22" s="2" t="inlineStr">
        <is>
          <t>2026-W18</t>
        </is>
      </c>
      <c r="B22" s="4" t="n"/>
      <c r="C22" s="4" t="n"/>
      <c r="D22" s="4" t="n"/>
      <c r="E22" s="4" t="n"/>
      <c r="F22" s="4" t="n"/>
      <c r="G22" s="7" t="n"/>
      <c r="H22" s="7" t="n"/>
      <c r="I22" s="7" t="n"/>
      <c r="J22" s="7" t="n"/>
      <c r="K22" s="7" t="n"/>
      <c r="L22" s="7" t="n"/>
      <c r="M22" s="7" t="n"/>
      <c r="N22" s="7" t="n"/>
      <c r="O22" s="7" t="n"/>
      <c r="P22" s="7" t="n"/>
      <c r="Q22" s="7" t="n"/>
      <c r="R22" s="7" t="n"/>
      <c r="S22" s="7" t="n"/>
      <c r="T22" s="4" t="n"/>
      <c r="U22" s="7" t="n"/>
      <c r="V22" s="4" t="n"/>
      <c r="W22" s="4" t="n"/>
      <c r="X22" s="4" t="n"/>
      <c r="Y22" s="4" t="n"/>
      <c r="Z22" s="7" t="n"/>
      <c r="AA22" s="4" t="n"/>
      <c r="AB22" s="4" t="n"/>
      <c r="AC22" s="4" t="n"/>
      <c r="AD22" s="4" t="n"/>
      <c r="AE22" s="7" t="n"/>
      <c r="AF22" s="4" t="n"/>
      <c r="AG22" s="4" t="n"/>
      <c r="AH22" s="4" t="n"/>
      <c r="AI22" s="4" t="n"/>
      <c r="AJ22" s="7" t="n"/>
      <c r="AK22" s="4" t="n"/>
      <c r="AL22" s="4" t="n"/>
      <c r="AM22" s="4" t="n"/>
      <c r="AN22" s="4" t="n"/>
    </row>
    <row r="23" ht="15.6" customHeight="1" s="33">
      <c r="A23" s="2" t="inlineStr">
        <is>
          <t>2026-W19</t>
        </is>
      </c>
      <c r="B23" s="4" t="inlineStr">
        <is>
          <t>2026/4/18</t>
        </is>
      </c>
      <c r="C23" s="4" t="inlineStr">
        <is>
          <t>全部</t>
        </is>
      </c>
      <c r="D23" s="4" t="inlineStr">
        <is>
          <t>全部</t>
        </is>
      </c>
      <c r="E23" s="4" t="inlineStr">
        <is>
          <t>全部</t>
        </is>
      </c>
      <c r="F23" s="4" t="inlineStr">
        <is>
          <t>现金流优先</t>
        </is>
      </c>
      <c r="G23" s="7" t="n">
        <v>1450000</v>
      </c>
      <c r="H23" s="7" t="n">
        <v>10</v>
      </c>
      <c r="I23" s="7" t="n">
        <v>1050000</v>
      </c>
      <c r="J23" s="7" t="n">
        <v>7</v>
      </c>
      <c r="K23" s="7" t="n">
        <v>520000</v>
      </c>
      <c r="L23" s="7" t="n">
        <v>13</v>
      </c>
      <c r="M23" s="7" t="n">
        <v>1540000</v>
      </c>
      <c r="N23" s="7" t="n">
        <v>9</v>
      </c>
      <c r="O23" s="7" t="n">
        <v>1720000</v>
      </c>
      <c r="P23" s="7" t="n">
        <v>902000</v>
      </c>
      <c r="Q23" s="7" t="n">
        <v>996000</v>
      </c>
      <c r="R23" s="7" t="n">
        <v>618000</v>
      </c>
      <c r="S23" s="7" t="n">
        <v>564000</v>
      </c>
      <c r="T23" s="4" t="inlineStr">
        <is>
          <t>客户A</t>
        </is>
      </c>
      <c r="U23" s="7" t="n">
        <v>352000</v>
      </c>
      <c r="V23" s="4" t="n">
        <v>118</v>
      </c>
      <c r="W23" s="4" t="inlineStr">
        <is>
          <t>张三</t>
        </is>
      </c>
      <c r="X23" s="4" t="inlineStr">
        <is>
          <t>本周内联系客户，确认付款计划</t>
        </is>
      </c>
      <c r="Y23" s="4" t="inlineStr">
        <is>
          <t>客户B</t>
        </is>
      </c>
      <c r="Z23" s="7" t="n">
        <v>244000</v>
      </c>
      <c r="AA23" s="4" t="n">
        <v>92</v>
      </c>
      <c r="AB23" s="4" t="inlineStr">
        <is>
          <t>李四</t>
        </is>
      </c>
      <c r="AC23" s="4" t="inlineStr">
        <is>
          <t>发送催款函 + 电话跟进</t>
        </is>
      </c>
      <c r="AD23" s="4" t="inlineStr">
        <is>
          <t>客户C</t>
        </is>
      </c>
      <c r="AE23" s="7" t="n">
        <v>208000</v>
      </c>
      <c r="AF23" s="4" t="n">
        <v>74</v>
      </c>
      <c r="AG23" s="4" t="inlineStr">
        <is>
          <t>王五</t>
        </is>
      </c>
      <c r="AH23" s="4" t="inlineStr">
        <is>
          <t>安排拜访，了解延迟原因</t>
        </is>
      </c>
      <c r="AI23" s="4" t="inlineStr">
        <is>
          <t>客户D</t>
        </is>
      </c>
      <c r="AJ23" s="7" t="n">
        <v>176000</v>
      </c>
      <c r="AK23" s="4" t="n">
        <v>58</v>
      </c>
      <c r="AL23" s="4" t="inlineStr">
        <is>
          <t>赵六</t>
        </is>
      </c>
      <c r="AM23" s="4" t="inlineStr">
        <is>
          <t>提供部分收款方案，跟进回款进度</t>
        </is>
      </c>
      <c r="AN23" s="4" t="inlineStr">
        <is>
          <t>建议：优先处理右上角和右下角客户，平衡风险与回款效率。</t>
        </is>
      </c>
    </row>
    <row r="24" ht="15.6" customHeight="1" s="33">
      <c r="A24" s="2" t="inlineStr">
        <is>
          <t>2026-W20</t>
        </is>
      </c>
      <c r="B24" s="4" t="inlineStr">
        <is>
          <t>2026/4/25</t>
        </is>
      </c>
      <c r="C24" s="4" t="inlineStr">
        <is>
          <t>全部</t>
        </is>
      </c>
      <c r="D24" s="4" t="inlineStr">
        <is>
          <t>全部</t>
        </is>
      </c>
      <c r="E24" s="4" t="inlineStr">
        <is>
          <t>全部</t>
        </is>
      </c>
      <c r="F24" s="4" t="inlineStr">
        <is>
          <t>现金流优先</t>
        </is>
      </c>
      <c r="G24" s="7" t="n">
        <v>1510000</v>
      </c>
      <c r="H24" s="7" t="n">
        <v>11</v>
      </c>
      <c r="I24" s="7" t="n">
        <v>1136000</v>
      </c>
      <c r="J24" s="7" t="n">
        <v>7</v>
      </c>
      <c r="K24" s="7" t="n">
        <v>548000</v>
      </c>
      <c r="L24" s="7" t="n">
        <v>14</v>
      </c>
      <c r="M24" s="7" t="n">
        <v>1660000</v>
      </c>
      <c r="N24" s="7" t="n">
        <v>9</v>
      </c>
      <c r="O24" s="7" t="n">
        <v>1794000</v>
      </c>
      <c r="P24" s="7" t="n">
        <v>936000</v>
      </c>
      <c r="Q24" s="7" t="n">
        <v>1048000</v>
      </c>
      <c r="R24" s="7" t="n">
        <v>646000</v>
      </c>
      <c r="S24" s="7" t="n">
        <v>576000</v>
      </c>
      <c r="T24" s="4" t="inlineStr">
        <is>
          <t>客户A</t>
        </is>
      </c>
      <c r="U24" s="7" t="n">
        <v>366000</v>
      </c>
      <c r="V24" s="4" t="n">
        <v>120</v>
      </c>
      <c r="W24" s="4" t="inlineStr">
        <is>
          <t>张三</t>
        </is>
      </c>
      <c r="X24" s="4" t="inlineStr">
        <is>
          <t>锁定付款日期</t>
        </is>
      </c>
      <c r="Y24" s="4" t="inlineStr">
        <is>
          <t>客户B</t>
        </is>
      </c>
      <c r="Z24" s="7" t="n">
        <v>258000</v>
      </c>
      <c r="AA24" s="4" t="n">
        <v>95</v>
      </c>
      <c r="AB24" s="4" t="inlineStr">
        <is>
          <t>李四</t>
        </is>
      </c>
      <c r="AC24" s="4" t="inlineStr">
        <is>
          <t>协调销售共同跟进</t>
        </is>
      </c>
      <c r="AD24" s="4" t="inlineStr">
        <is>
          <t>客户C</t>
        </is>
      </c>
      <c r="AE24" s="7" t="n">
        <v>210000</v>
      </c>
      <c r="AF24" s="4" t="n">
        <v>75</v>
      </c>
      <c r="AG24" s="4" t="inlineStr">
        <is>
          <t>王五</t>
        </is>
      </c>
      <c r="AH24" s="4" t="inlineStr">
        <is>
          <t>安排现场回访</t>
        </is>
      </c>
      <c r="AI24" s="4" t="inlineStr">
        <is>
          <t>客户D</t>
        </is>
      </c>
      <c r="AJ24" s="7" t="n">
        <v>182000</v>
      </c>
      <c r="AK24" s="4" t="n">
        <v>60</v>
      </c>
      <c r="AL24" s="4" t="inlineStr">
        <is>
          <t>赵六</t>
        </is>
      </c>
      <c r="AM24" s="4" t="inlineStr">
        <is>
          <t>复盘账期调整方案</t>
        </is>
      </c>
      <c r="AN24" s="4" t="inlineStr">
        <is>
          <t>建议：逾期金额继续上升，优先压缩 60 天以上账龄。</t>
        </is>
      </c>
    </row>
    <row r="25" ht="15.6" customHeight="1" s="33">
      <c r="A25" s="2" t="inlineStr">
        <is>
          <t>2026-W21</t>
        </is>
      </c>
      <c r="B25" s="4" t="inlineStr">
        <is>
          <t>2026/5/2</t>
        </is>
      </c>
      <c r="C25" s="4" t="inlineStr">
        <is>
          <t>全部</t>
        </is>
      </c>
      <c r="D25" s="4" t="inlineStr">
        <is>
          <t>全部</t>
        </is>
      </c>
      <c r="E25" s="4" t="inlineStr">
        <is>
          <t>全部</t>
        </is>
      </c>
      <c r="F25" s="4" t="inlineStr">
        <is>
          <t>现金流优先</t>
        </is>
      </c>
      <c r="G25" s="7" t="n">
        <v>1586000</v>
      </c>
      <c r="H25" s="7" t="n">
        <v>11</v>
      </c>
      <c r="I25" s="7" t="n">
        <v>1202000</v>
      </c>
      <c r="J25" s="7" t="n">
        <v>8</v>
      </c>
      <c r="K25" s="7" t="n">
        <v>572000</v>
      </c>
      <c r="L25" s="7" t="n">
        <v>14</v>
      </c>
      <c r="M25" s="7" t="n">
        <v>1764000</v>
      </c>
      <c r="N25" s="7" t="n">
        <v>10</v>
      </c>
      <c r="O25" s="7" t="n">
        <v>1834000</v>
      </c>
      <c r="P25" s="7" t="n">
        <v>964000</v>
      </c>
      <c r="Q25" s="7" t="n">
        <v>1082000</v>
      </c>
      <c r="R25" s="7" t="n">
        <v>702000</v>
      </c>
      <c r="S25" s="7" t="n">
        <v>602000</v>
      </c>
      <c r="T25" s="4" t="inlineStr">
        <is>
          <t>客户A</t>
        </is>
      </c>
      <c r="U25" s="7" t="n">
        <v>378000</v>
      </c>
      <c r="V25" s="4" t="n">
        <v>122</v>
      </c>
      <c r="W25" s="4" t="inlineStr">
        <is>
          <t>张三</t>
        </is>
      </c>
      <c r="X25" s="4" t="inlineStr">
        <is>
          <t>复核付款计划</t>
        </is>
      </c>
      <c r="Y25" s="4" t="inlineStr">
        <is>
          <t>客户B</t>
        </is>
      </c>
      <c r="Z25" s="7" t="n">
        <v>264000</v>
      </c>
      <c r="AA25" s="4" t="n">
        <v>97</v>
      </c>
      <c r="AB25" s="4" t="inlineStr">
        <is>
          <t>李四</t>
        </is>
      </c>
      <c r="AC25" s="4" t="inlineStr">
        <is>
          <t>发函并升级跟进</t>
        </is>
      </c>
      <c r="AD25" s="4" t="inlineStr">
        <is>
          <t>客户C</t>
        </is>
      </c>
      <c r="AE25" s="7" t="n">
        <v>214000</v>
      </c>
      <c r="AF25" s="4" t="n">
        <v>76</v>
      </c>
      <c r="AG25" s="4" t="inlineStr">
        <is>
          <t>王五</t>
        </is>
      </c>
      <c r="AH25" s="4" t="inlineStr">
        <is>
          <t>拜访确认原因</t>
        </is>
      </c>
      <c r="AI25" s="4" t="inlineStr">
        <is>
          <t>客户D</t>
        </is>
      </c>
      <c r="AJ25" s="7" t="n">
        <v>184000</v>
      </c>
      <c r="AK25" s="4" t="n">
        <v>60</v>
      </c>
      <c r="AL25" s="4" t="inlineStr">
        <is>
          <t>赵六</t>
        </is>
      </c>
      <c r="AM25" s="4" t="inlineStr">
        <is>
          <t>关注下周回款节奏</t>
        </is>
      </c>
      <c r="AN25" s="4" t="inlineStr">
        <is>
          <t>建议：大额已逾期客户增加，先盯重点客户，再排账龄结构。</t>
        </is>
      </c>
    </row>
    <row r="26" ht="15.6" customHeight="1" s="33">
      <c r="A26" s="2" t="inlineStr">
        <is>
          <t>2026-W22</t>
        </is>
      </c>
      <c r="B26" s="4" t="inlineStr">
        <is>
          <t>2026/5/9</t>
        </is>
      </c>
      <c r="C26" s="4" t="inlineStr">
        <is>
          <t>全部</t>
        </is>
      </c>
      <c r="D26" s="4" t="inlineStr">
        <is>
          <t>全部</t>
        </is>
      </c>
      <c r="E26" s="4" t="inlineStr">
        <is>
          <t>全部</t>
        </is>
      </c>
      <c r="F26" s="4" t="inlineStr">
        <is>
          <t>现金流优先</t>
        </is>
      </c>
      <c r="G26" s="7" t="n">
        <v>1620000</v>
      </c>
      <c r="H26" s="7" t="n">
        <v>12</v>
      </c>
      <c r="I26" s="7" t="n">
        <v>1248000</v>
      </c>
      <c r="J26" s="7" t="n">
        <v>8</v>
      </c>
      <c r="K26" s="7" t="n">
        <v>586000</v>
      </c>
      <c r="L26" s="7" t="n">
        <v>15</v>
      </c>
      <c r="M26" s="7" t="n">
        <v>1814000</v>
      </c>
      <c r="N26" s="7" t="n">
        <v>10</v>
      </c>
      <c r="O26" s="7" t="n">
        <v>1862000</v>
      </c>
      <c r="P26" s="7" t="n">
        <v>978000</v>
      </c>
      <c r="Q26" s="7" t="n">
        <v>1126000</v>
      </c>
      <c r="R26" s="7" t="n">
        <v>732000</v>
      </c>
      <c r="S26" s="7" t="n">
        <v>570000</v>
      </c>
      <c r="T26" s="4" t="inlineStr">
        <is>
          <t>客户A</t>
        </is>
      </c>
      <c r="U26" s="7" t="n">
        <v>386000</v>
      </c>
      <c r="V26" s="4" t="n">
        <v>125</v>
      </c>
      <c r="W26" s="4" t="inlineStr">
        <is>
          <t>张三</t>
        </is>
      </c>
      <c r="X26" s="4" t="inlineStr">
        <is>
          <t>本周内联系客户，确认付款计划</t>
        </is>
      </c>
      <c r="Y26" s="4" t="inlineStr">
        <is>
          <t>客户B</t>
        </is>
      </c>
      <c r="Z26" s="7" t="n">
        <v>268000</v>
      </c>
      <c r="AA26" s="4" t="n">
        <v>98</v>
      </c>
      <c r="AB26" s="4" t="inlineStr">
        <is>
          <t>李四</t>
        </is>
      </c>
      <c r="AC26" s="4" t="inlineStr">
        <is>
          <t>发送催款函 + 电话跟进</t>
        </is>
      </c>
      <c r="AD26" s="4" t="inlineStr">
        <is>
          <t>客户C</t>
        </is>
      </c>
      <c r="AE26" s="7" t="n">
        <v>215000</v>
      </c>
      <c r="AF26" s="4" t="n">
        <v>76</v>
      </c>
      <c r="AG26" s="4" t="inlineStr">
        <is>
          <t>王五</t>
        </is>
      </c>
      <c r="AH26" s="4" t="inlineStr">
        <is>
          <t>安排拜访，了解延迟原因</t>
        </is>
      </c>
      <c r="AI26" s="4" t="inlineStr">
        <is>
          <t>客户D</t>
        </is>
      </c>
      <c r="AJ26" s="7" t="n">
        <v>186000</v>
      </c>
      <c r="AK26" s="4" t="n">
        <v>61</v>
      </c>
      <c r="AL26" s="4" t="inlineStr">
        <is>
          <t>赵六</t>
        </is>
      </c>
      <c r="AM26" s="4" t="inlineStr">
        <is>
          <t>提供部分收款方案，跟进回款进度</t>
        </is>
      </c>
      <c r="AN26" s="4" t="inlineStr">
        <is>
          <t>建议：优先处理右上角和右下角客户，平衡风险与回款效率。</t>
        </is>
      </c>
    </row>
    <row r="27" ht="15.6" customHeight="1" s="33">
      <c r="A27" s="2" t="inlineStr">
        <is>
          <t>2026-W23</t>
        </is>
      </c>
      <c r="B27" s="4" t="n"/>
      <c r="C27" s="4" t="n"/>
      <c r="D27" s="4" t="n"/>
      <c r="E27" s="4" t="n"/>
      <c r="F27" s="4" t="n"/>
      <c r="G27" s="7" t="n"/>
      <c r="H27" s="7" t="n"/>
      <c r="I27" s="7" t="n"/>
      <c r="J27" s="7" t="n"/>
      <c r="K27" s="7" t="n"/>
      <c r="L27" s="7" t="n"/>
      <c r="M27" s="7" t="n"/>
      <c r="N27" s="7" t="n"/>
      <c r="O27" s="7" t="n"/>
      <c r="P27" s="7" t="n"/>
      <c r="Q27" s="7" t="n"/>
      <c r="R27" s="7" t="n"/>
      <c r="S27" s="7" t="n"/>
      <c r="T27" s="4" t="n"/>
      <c r="U27" s="7" t="n"/>
      <c r="V27" s="4" t="n"/>
      <c r="W27" s="4" t="n"/>
      <c r="X27" s="4" t="n"/>
      <c r="Y27" s="4" t="n"/>
      <c r="Z27" s="7" t="n"/>
      <c r="AA27" s="4" t="n"/>
      <c r="AB27" s="4" t="n"/>
      <c r="AC27" s="4" t="n"/>
      <c r="AD27" s="4" t="n"/>
      <c r="AE27" s="7" t="n"/>
      <c r="AF27" s="4" t="n"/>
      <c r="AG27" s="4" t="n"/>
      <c r="AH27" s="4" t="n"/>
      <c r="AI27" s="4" t="n"/>
      <c r="AJ27" s="7" t="n"/>
      <c r="AK27" s="4" t="n"/>
      <c r="AL27" s="4" t="n"/>
      <c r="AM27" s="4" t="n"/>
      <c r="AN27" s="4" t="n"/>
    </row>
    <row r="28" ht="15.6" customHeight="1" s="33">
      <c r="A28" s="2" t="inlineStr">
        <is>
          <t>2026-W24</t>
        </is>
      </c>
      <c r="B28" s="4" t="n"/>
      <c r="C28" s="4" t="n"/>
      <c r="D28" s="4" t="n"/>
      <c r="E28" s="4" t="n"/>
      <c r="F28" s="4" t="n"/>
      <c r="G28" s="7" t="n"/>
      <c r="H28" s="7" t="n"/>
      <c r="I28" s="7" t="n"/>
      <c r="J28" s="7" t="n"/>
      <c r="K28" s="7" t="n"/>
      <c r="L28" s="7" t="n"/>
      <c r="M28" s="7" t="n"/>
      <c r="N28" s="7" t="n"/>
      <c r="O28" s="7" t="n"/>
      <c r="P28" s="7" t="n"/>
      <c r="Q28" s="7" t="n"/>
      <c r="R28" s="7" t="n"/>
      <c r="S28" s="7" t="n"/>
      <c r="T28" s="4" t="n"/>
      <c r="U28" s="7" t="n"/>
      <c r="V28" s="4" t="n"/>
      <c r="W28" s="4" t="n"/>
      <c r="X28" s="4" t="n"/>
      <c r="Y28" s="4" t="n"/>
      <c r="Z28" s="7" t="n"/>
      <c r="AA28" s="4" t="n"/>
      <c r="AB28" s="4" t="n"/>
      <c r="AC28" s="4" t="n"/>
      <c r="AD28" s="4" t="n"/>
      <c r="AE28" s="7" t="n"/>
      <c r="AF28" s="4" t="n"/>
      <c r="AG28" s="4" t="n"/>
      <c r="AH28" s="4" t="n"/>
      <c r="AI28" s="4" t="n"/>
      <c r="AJ28" s="7" t="n"/>
      <c r="AK28" s="4" t="n"/>
      <c r="AL28" s="4" t="n"/>
      <c r="AM28" s="4" t="n"/>
      <c r="AN28" s="4" t="n"/>
    </row>
    <row r="29" ht="15.6" customHeight="1" s="33">
      <c r="A29" s="2" t="inlineStr">
        <is>
          <t>2026-W25</t>
        </is>
      </c>
      <c r="B29" s="4" t="n"/>
      <c r="C29" s="4" t="n"/>
      <c r="D29" s="4" t="n"/>
      <c r="E29" s="4" t="n"/>
      <c r="F29" s="4" t="n"/>
      <c r="G29" s="7" t="n"/>
      <c r="H29" s="7" t="n"/>
      <c r="I29" s="7" t="n"/>
      <c r="J29" s="7" t="n"/>
      <c r="K29" s="7" t="n"/>
      <c r="L29" s="7" t="n"/>
      <c r="M29" s="7" t="n"/>
      <c r="N29" s="7" t="n"/>
      <c r="O29" s="7" t="n"/>
      <c r="P29" s="7" t="n"/>
      <c r="Q29" s="7" t="n"/>
      <c r="R29" s="7" t="n"/>
      <c r="S29" s="7" t="n"/>
      <c r="T29" s="4" t="n"/>
      <c r="U29" s="7" t="n"/>
      <c r="V29" s="4" t="n"/>
      <c r="W29" s="4" t="n"/>
      <c r="X29" s="4" t="n"/>
      <c r="Y29" s="4" t="n"/>
      <c r="Z29" s="7" t="n"/>
      <c r="AA29" s="4" t="n"/>
      <c r="AB29" s="4" t="n"/>
      <c r="AC29" s="4" t="n"/>
      <c r="AD29" s="4" t="n"/>
      <c r="AE29" s="7" t="n"/>
      <c r="AF29" s="4" t="n"/>
      <c r="AG29" s="4" t="n"/>
      <c r="AH29" s="4" t="n"/>
      <c r="AI29" s="4" t="n"/>
      <c r="AJ29" s="7" t="n"/>
      <c r="AK29" s="4" t="n"/>
      <c r="AL29" s="4" t="n"/>
      <c r="AM29" s="4" t="n"/>
      <c r="AN29" s="4" t="n"/>
    </row>
    <row r="30" ht="15.6" customHeight="1" s="33">
      <c r="A30" s="2" t="inlineStr">
        <is>
          <t>2026-W26</t>
        </is>
      </c>
      <c r="B30" s="4" t="n"/>
      <c r="C30" s="4" t="n"/>
      <c r="D30" s="4" t="n"/>
      <c r="E30" s="4" t="n"/>
      <c r="F30" s="4" t="n"/>
      <c r="G30" s="7" t="n"/>
      <c r="H30" s="7" t="n"/>
      <c r="I30" s="7" t="n"/>
      <c r="J30" s="7" t="n"/>
      <c r="K30" s="7" t="n"/>
      <c r="L30" s="7" t="n"/>
      <c r="M30" s="7" t="n"/>
      <c r="N30" s="7" t="n"/>
      <c r="O30" s="7" t="n"/>
      <c r="P30" s="7" t="n"/>
      <c r="Q30" s="7" t="n"/>
      <c r="R30" s="7" t="n"/>
      <c r="S30" s="7" t="n"/>
      <c r="T30" s="4" t="n"/>
      <c r="U30" s="7" t="n"/>
      <c r="V30" s="4" t="n"/>
      <c r="W30" s="4" t="n"/>
      <c r="X30" s="4" t="n"/>
      <c r="Y30" s="4" t="n"/>
      <c r="Z30" s="7" t="n"/>
      <c r="AA30" s="4" t="n"/>
      <c r="AB30" s="4" t="n"/>
      <c r="AC30" s="4" t="n"/>
      <c r="AD30" s="4" t="n"/>
      <c r="AE30" s="7" t="n"/>
      <c r="AF30" s="4" t="n"/>
      <c r="AG30" s="4" t="n"/>
      <c r="AH30" s="4" t="n"/>
      <c r="AI30" s="4" t="n"/>
      <c r="AJ30" s="7" t="n"/>
      <c r="AK30" s="4" t="n"/>
      <c r="AL30" s="4" t="n"/>
      <c r="AM30" s="4" t="n"/>
      <c r="AN30" s="4" t="n"/>
    </row>
    <row r="31" ht="15.6" customHeight="1" s="33">
      <c r="A31" s="2" t="inlineStr">
        <is>
          <t>2026-W27</t>
        </is>
      </c>
      <c r="B31" s="4" t="n"/>
      <c r="C31" s="4" t="n"/>
      <c r="D31" s="4" t="n"/>
      <c r="E31" s="4" t="n"/>
      <c r="F31" s="4" t="n"/>
      <c r="G31" s="7" t="n"/>
      <c r="H31" s="7" t="n"/>
      <c r="I31" s="7" t="n"/>
      <c r="J31" s="7" t="n"/>
      <c r="K31" s="7" t="n"/>
      <c r="L31" s="7" t="n"/>
      <c r="M31" s="7" t="n"/>
      <c r="N31" s="7" t="n"/>
      <c r="O31" s="7" t="n"/>
      <c r="P31" s="7" t="n"/>
      <c r="Q31" s="7" t="n"/>
      <c r="R31" s="7" t="n"/>
      <c r="S31" s="7" t="n"/>
      <c r="T31" s="4" t="n"/>
      <c r="U31" s="7" t="n"/>
      <c r="V31" s="4" t="n"/>
      <c r="W31" s="4" t="n"/>
      <c r="X31" s="4" t="n"/>
      <c r="Y31" s="4" t="n"/>
      <c r="Z31" s="7" t="n"/>
      <c r="AA31" s="4" t="n"/>
      <c r="AB31" s="4" t="n"/>
      <c r="AC31" s="4" t="n"/>
      <c r="AD31" s="4" t="n"/>
      <c r="AE31" s="7" t="n"/>
      <c r="AF31" s="4" t="n"/>
      <c r="AG31" s="4" t="n"/>
      <c r="AH31" s="4" t="n"/>
      <c r="AI31" s="4" t="n"/>
      <c r="AJ31" s="7" t="n"/>
      <c r="AK31" s="4" t="n"/>
      <c r="AL31" s="4" t="n"/>
      <c r="AM31" s="4" t="n"/>
      <c r="AN31" s="4" t="n"/>
    </row>
    <row r="32" ht="15.6" customHeight="1" s="33">
      <c r="A32" s="2" t="inlineStr">
        <is>
          <t>2026-W28</t>
        </is>
      </c>
      <c r="B32" s="4" t="n"/>
      <c r="C32" s="4" t="n"/>
      <c r="D32" s="4" t="n"/>
      <c r="E32" s="4" t="n"/>
      <c r="F32" s="4" t="n"/>
      <c r="G32" s="7" t="n"/>
      <c r="H32" s="7" t="n"/>
      <c r="I32" s="7" t="n"/>
      <c r="J32" s="7" t="n"/>
      <c r="K32" s="7" t="n"/>
      <c r="L32" s="7" t="n"/>
      <c r="M32" s="7" t="n"/>
      <c r="N32" s="7" t="n"/>
      <c r="O32" s="7" t="n"/>
      <c r="P32" s="7" t="n"/>
      <c r="Q32" s="7" t="n"/>
      <c r="R32" s="7" t="n"/>
      <c r="S32" s="7" t="n"/>
      <c r="T32" s="4" t="n"/>
      <c r="U32" s="7" t="n"/>
      <c r="V32" s="4" t="n"/>
      <c r="W32" s="4" t="n"/>
      <c r="X32" s="4" t="n"/>
      <c r="Y32" s="4" t="n"/>
      <c r="Z32" s="7" t="n"/>
      <c r="AA32" s="4" t="n"/>
      <c r="AB32" s="4" t="n"/>
      <c r="AC32" s="4" t="n"/>
      <c r="AD32" s="4" t="n"/>
      <c r="AE32" s="7" t="n"/>
      <c r="AF32" s="4" t="n"/>
      <c r="AG32" s="4" t="n"/>
      <c r="AH32" s="4" t="n"/>
      <c r="AI32" s="4" t="n"/>
      <c r="AJ32" s="7" t="n"/>
      <c r="AK32" s="4" t="n"/>
      <c r="AL32" s="4" t="n"/>
      <c r="AM32" s="4" t="n"/>
      <c r="AN32" s="4" t="n"/>
    </row>
    <row r="33" ht="15.6" customHeight="1" s="33">
      <c r="A33" s="2" t="inlineStr">
        <is>
          <t>2026-W29</t>
        </is>
      </c>
      <c r="B33" s="4" t="n"/>
      <c r="C33" s="4" t="n"/>
      <c r="D33" s="4" t="n"/>
      <c r="E33" s="4" t="n"/>
      <c r="F33" s="4" t="n"/>
      <c r="G33" s="7" t="n"/>
      <c r="H33" s="7" t="n"/>
      <c r="I33" s="7" t="n"/>
      <c r="J33" s="7" t="n"/>
      <c r="K33" s="7" t="n"/>
      <c r="L33" s="7" t="n"/>
      <c r="M33" s="7" t="n"/>
      <c r="N33" s="7" t="n"/>
      <c r="O33" s="7" t="n"/>
      <c r="P33" s="7" t="n"/>
      <c r="Q33" s="7" t="n"/>
      <c r="R33" s="7" t="n"/>
      <c r="S33" s="7" t="n"/>
      <c r="T33" s="4" t="n"/>
      <c r="U33" s="7" t="n"/>
      <c r="V33" s="4" t="n"/>
      <c r="W33" s="4" t="n"/>
      <c r="X33" s="4" t="n"/>
      <c r="Y33" s="4" t="n"/>
      <c r="Z33" s="7" t="n"/>
      <c r="AA33" s="4" t="n"/>
      <c r="AB33" s="4" t="n"/>
      <c r="AC33" s="4" t="n"/>
      <c r="AD33" s="4" t="n"/>
      <c r="AE33" s="7" t="n"/>
      <c r="AF33" s="4" t="n"/>
      <c r="AG33" s="4" t="n"/>
      <c r="AH33" s="4" t="n"/>
      <c r="AI33" s="4" t="n"/>
      <c r="AJ33" s="7" t="n"/>
      <c r="AK33" s="4" t="n"/>
      <c r="AL33" s="4" t="n"/>
      <c r="AM33" s="4" t="n"/>
      <c r="AN33" s="4" t="n"/>
    </row>
    <row r="34" ht="15.6" customHeight="1" s="33">
      <c r="A34" s="2" t="inlineStr">
        <is>
          <t>2026-W30</t>
        </is>
      </c>
      <c r="B34" s="4" t="n"/>
      <c r="C34" s="4" t="n"/>
      <c r="D34" s="4" t="n"/>
      <c r="E34" s="4" t="n"/>
      <c r="F34" s="4" t="n"/>
      <c r="G34" s="7" t="n"/>
      <c r="H34" s="7" t="n"/>
      <c r="I34" s="7" t="n"/>
      <c r="J34" s="7" t="n"/>
      <c r="K34" s="7" t="n"/>
      <c r="L34" s="7" t="n"/>
      <c r="M34" s="7" t="n"/>
      <c r="N34" s="7" t="n"/>
      <c r="O34" s="7" t="n"/>
      <c r="P34" s="7" t="n"/>
      <c r="Q34" s="7" t="n"/>
      <c r="R34" s="7" t="n"/>
      <c r="S34" s="7" t="n"/>
      <c r="T34" s="4" t="n"/>
      <c r="U34" s="7" t="n"/>
      <c r="V34" s="4" t="n"/>
      <c r="W34" s="4" t="n"/>
      <c r="X34" s="4" t="n"/>
      <c r="Y34" s="4" t="n"/>
      <c r="Z34" s="7" t="n"/>
      <c r="AA34" s="4" t="n"/>
      <c r="AB34" s="4" t="n"/>
      <c r="AC34" s="4" t="n"/>
      <c r="AD34" s="4" t="n"/>
      <c r="AE34" s="7" t="n"/>
      <c r="AF34" s="4" t="n"/>
      <c r="AG34" s="4" t="n"/>
      <c r="AH34" s="4" t="n"/>
      <c r="AI34" s="4" t="n"/>
      <c r="AJ34" s="7" t="n"/>
      <c r="AK34" s="4" t="n"/>
      <c r="AL34" s="4" t="n"/>
      <c r="AM34" s="4" t="n"/>
      <c r="AN34" s="4" t="n"/>
    </row>
    <row r="35" ht="15.6" customHeight="1" s="33">
      <c r="A35" s="2" t="inlineStr">
        <is>
          <t>2026-W31</t>
        </is>
      </c>
      <c r="B35" s="4" t="n"/>
      <c r="C35" s="4" t="n"/>
      <c r="D35" s="4" t="n"/>
      <c r="E35" s="4" t="n"/>
      <c r="F35" s="4" t="n"/>
      <c r="G35" s="7" t="n"/>
      <c r="H35" s="7" t="n"/>
      <c r="I35" s="7" t="n"/>
      <c r="J35" s="7" t="n"/>
      <c r="K35" s="7" t="n"/>
      <c r="L35" s="7" t="n"/>
      <c r="M35" s="7" t="n"/>
      <c r="N35" s="7" t="n"/>
      <c r="O35" s="7" t="n"/>
      <c r="P35" s="7" t="n"/>
      <c r="Q35" s="7" t="n"/>
      <c r="R35" s="7" t="n"/>
      <c r="S35" s="7" t="n"/>
      <c r="T35" s="4" t="n"/>
      <c r="U35" s="7" t="n"/>
      <c r="V35" s="4" t="n"/>
      <c r="W35" s="4" t="n"/>
      <c r="X35" s="4" t="n"/>
      <c r="Y35" s="4" t="n"/>
      <c r="Z35" s="7" t="n"/>
      <c r="AA35" s="4" t="n"/>
      <c r="AB35" s="4" t="n"/>
      <c r="AC35" s="4" t="n"/>
      <c r="AD35" s="4" t="n"/>
      <c r="AE35" s="7" t="n"/>
      <c r="AF35" s="4" t="n"/>
      <c r="AG35" s="4" t="n"/>
      <c r="AH35" s="4" t="n"/>
      <c r="AI35" s="4" t="n"/>
      <c r="AJ35" s="7" t="n"/>
      <c r="AK35" s="4" t="n"/>
      <c r="AL35" s="4" t="n"/>
      <c r="AM35" s="4" t="n"/>
      <c r="AN35" s="4" t="n"/>
    </row>
    <row r="36" ht="15.6" customHeight="1" s="33">
      <c r="A36" s="2" t="inlineStr">
        <is>
          <t>2026-W32</t>
        </is>
      </c>
      <c r="B36" s="4" t="n"/>
      <c r="C36" s="4" t="n"/>
      <c r="D36" s="4" t="n"/>
      <c r="E36" s="4" t="n"/>
      <c r="F36" s="4" t="n"/>
      <c r="G36" s="7" t="n"/>
      <c r="H36" s="7" t="n"/>
      <c r="I36" s="7" t="n"/>
      <c r="J36" s="7" t="n"/>
      <c r="K36" s="7" t="n"/>
      <c r="L36" s="7" t="n"/>
      <c r="M36" s="7" t="n"/>
      <c r="N36" s="7" t="n"/>
      <c r="O36" s="7" t="n"/>
      <c r="P36" s="7" t="n"/>
      <c r="Q36" s="7" t="n"/>
      <c r="R36" s="7" t="n"/>
      <c r="S36" s="7" t="n"/>
      <c r="T36" s="4" t="n"/>
      <c r="U36" s="7" t="n"/>
      <c r="V36" s="4" t="n"/>
      <c r="W36" s="4" t="n"/>
      <c r="X36" s="4" t="n"/>
      <c r="Y36" s="4" t="n"/>
      <c r="Z36" s="7" t="n"/>
      <c r="AA36" s="4" t="n"/>
      <c r="AB36" s="4" t="n"/>
      <c r="AC36" s="4" t="n"/>
      <c r="AD36" s="4" t="n"/>
      <c r="AE36" s="7" t="n"/>
      <c r="AF36" s="4" t="n"/>
      <c r="AG36" s="4" t="n"/>
      <c r="AH36" s="4" t="n"/>
      <c r="AI36" s="4" t="n"/>
      <c r="AJ36" s="7" t="n"/>
      <c r="AK36" s="4" t="n"/>
      <c r="AL36" s="4" t="n"/>
      <c r="AM36" s="4" t="n"/>
      <c r="AN36" s="4" t="n"/>
    </row>
    <row r="37" ht="15.6" customHeight="1" s="33">
      <c r="A37" s="2" t="inlineStr">
        <is>
          <t>2026-W33</t>
        </is>
      </c>
      <c r="B37" s="4" t="n"/>
      <c r="C37" s="4" t="n"/>
      <c r="D37" s="4" t="n"/>
      <c r="E37" s="4" t="n"/>
      <c r="F37" s="4" t="n"/>
      <c r="G37" s="7" t="n"/>
      <c r="H37" s="7" t="n"/>
      <c r="I37" s="7" t="n"/>
      <c r="J37" s="7" t="n"/>
      <c r="K37" s="7" t="n"/>
      <c r="L37" s="7" t="n"/>
      <c r="M37" s="7" t="n"/>
      <c r="N37" s="7" t="n"/>
      <c r="O37" s="7" t="n"/>
      <c r="P37" s="7" t="n"/>
      <c r="Q37" s="7" t="n"/>
      <c r="R37" s="7" t="n"/>
      <c r="S37" s="7" t="n"/>
      <c r="T37" s="4" t="n"/>
      <c r="U37" s="7" t="n"/>
      <c r="V37" s="4" t="n"/>
      <c r="W37" s="4" t="n"/>
      <c r="X37" s="4" t="n"/>
      <c r="Y37" s="4" t="n"/>
      <c r="Z37" s="7" t="n"/>
      <c r="AA37" s="4" t="n"/>
      <c r="AB37" s="4" t="n"/>
      <c r="AC37" s="4" t="n"/>
      <c r="AD37" s="4" t="n"/>
      <c r="AE37" s="7" t="n"/>
      <c r="AF37" s="4" t="n"/>
      <c r="AG37" s="4" t="n"/>
      <c r="AH37" s="4" t="n"/>
      <c r="AI37" s="4" t="n"/>
      <c r="AJ37" s="7" t="n"/>
      <c r="AK37" s="4" t="n"/>
      <c r="AL37" s="4" t="n"/>
      <c r="AM37" s="4" t="n"/>
      <c r="AN37" s="4" t="n"/>
    </row>
    <row r="38" ht="15.6" customHeight="1" s="33">
      <c r="A38" s="2" t="inlineStr">
        <is>
          <t>2026-W34</t>
        </is>
      </c>
      <c r="B38" s="4" t="n"/>
      <c r="C38" s="4" t="n"/>
      <c r="D38" s="4" t="n"/>
      <c r="E38" s="4" t="n"/>
      <c r="F38" s="4" t="n"/>
      <c r="G38" s="7" t="n"/>
      <c r="H38" s="7" t="n"/>
      <c r="I38" s="7" t="n"/>
      <c r="J38" s="7" t="n"/>
      <c r="K38" s="7" t="n"/>
      <c r="L38" s="7" t="n"/>
      <c r="M38" s="7" t="n"/>
      <c r="N38" s="7" t="n"/>
      <c r="O38" s="7" t="n"/>
      <c r="P38" s="7" t="n"/>
      <c r="Q38" s="7" t="n"/>
      <c r="R38" s="7" t="n"/>
      <c r="S38" s="7" t="n"/>
      <c r="T38" s="4" t="n"/>
      <c r="U38" s="7" t="n"/>
      <c r="V38" s="4" t="n"/>
      <c r="W38" s="4" t="n"/>
      <c r="X38" s="4" t="n"/>
      <c r="Y38" s="4" t="n"/>
      <c r="Z38" s="7" t="n"/>
      <c r="AA38" s="4" t="n"/>
      <c r="AB38" s="4" t="n"/>
      <c r="AC38" s="4" t="n"/>
      <c r="AD38" s="4" t="n"/>
      <c r="AE38" s="7" t="n"/>
      <c r="AF38" s="4" t="n"/>
      <c r="AG38" s="4" t="n"/>
      <c r="AH38" s="4" t="n"/>
      <c r="AI38" s="4" t="n"/>
      <c r="AJ38" s="7" t="n"/>
      <c r="AK38" s="4" t="n"/>
      <c r="AL38" s="4" t="n"/>
      <c r="AM38" s="4" t="n"/>
      <c r="AN38" s="4" t="n"/>
    </row>
    <row r="39" ht="15.6" customHeight="1" s="33">
      <c r="A39" s="2" t="inlineStr">
        <is>
          <t>2026-W35</t>
        </is>
      </c>
      <c r="B39" s="4" t="n"/>
      <c r="C39" s="4" t="n"/>
      <c r="D39" s="4" t="n"/>
      <c r="E39" s="4" t="n"/>
      <c r="F39" s="4" t="n"/>
      <c r="G39" s="7" t="n"/>
      <c r="H39" s="7" t="n"/>
      <c r="I39" s="7" t="n"/>
      <c r="J39" s="7" t="n"/>
      <c r="K39" s="7" t="n"/>
      <c r="L39" s="7" t="n"/>
      <c r="M39" s="7" t="n"/>
      <c r="N39" s="7" t="n"/>
      <c r="O39" s="7" t="n"/>
      <c r="P39" s="7" t="n"/>
      <c r="Q39" s="7" t="n"/>
      <c r="R39" s="7" t="n"/>
      <c r="S39" s="7" t="n"/>
      <c r="T39" s="4" t="n"/>
      <c r="U39" s="7" t="n"/>
      <c r="V39" s="4" t="n"/>
      <c r="W39" s="4" t="n"/>
      <c r="X39" s="4" t="n"/>
      <c r="Y39" s="4" t="n"/>
      <c r="Z39" s="7" t="n"/>
      <c r="AA39" s="4" t="n"/>
      <c r="AB39" s="4" t="n"/>
      <c r="AC39" s="4" t="n"/>
      <c r="AD39" s="4" t="n"/>
      <c r="AE39" s="7" t="n"/>
      <c r="AF39" s="4" t="n"/>
      <c r="AG39" s="4" t="n"/>
      <c r="AH39" s="4" t="n"/>
      <c r="AI39" s="4" t="n"/>
      <c r="AJ39" s="7" t="n"/>
      <c r="AK39" s="4" t="n"/>
      <c r="AL39" s="4" t="n"/>
      <c r="AM39" s="4" t="n"/>
      <c r="AN39" s="4" t="n"/>
    </row>
    <row r="40" ht="15.6" customHeight="1" s="33">
      <c r="A40" s="2" t="inlineStr">
        <is>
          <t>2026-W36</t>
        </is>
      </c>
      <c r="B40" s="4" t="n"/>
      <c r="C40" s="4" t="n"/>
      <c r="D40" s="4" t="n"/>
      <c r="E40" s="4" t="n"/>
      <c r="F40" s="4" t="n"/>
      <c r="G40" s="7" t="n"/>
      <c r="H40" s="7" t="n"/>
      <c r="I40" s="7" t="n"/>
      <c r="J40" s="7" t="n"/>
      <c r="K40" s="7" t="n"/>
      <c r="L40" s="7" t="n"/>
      <c r="M40" s="7" t="n"/>
      <c r="N40" s="7" t="n"/>
      <c r="O40" s="7" t="n"/>
      <c r="P40" s="7" t="n"/>
      <c r="Q40" s="7" t="n"/>
      <c r="R40" s="7" t="n"/>
      <c r="S40" s="7" t="n"/>
      <c r="T40" s="4" t="n"/>
      <c r="U40" s="7" t="n"/>
      <c r="V40" s="4" t="n"/>
      <c r="W40" s="4" t="n"/>
      <c r="X40" s="4" t="n"/>
      <c r="Y40" s="4" t="n"/>
      <c r="Z40" s="7" t="n"/>
      <c r="AA40" s="4" t="n"/>
      <c r="AB40" s="4" t="n"/>
      <c r="AC40" s="4" t="n"/>
      <c r="AD40" s="4" t="n"/>
      <c r="AE40" s="7" t="n"/>
      <c r="AF40" s="4" t="n"/>
      <c r="AG40" s="4" t="n"/>
      <c r="AH40" s="4" t="n"/>
      <c r="AI40" s="4" t="n"/>
      <c r="AJ40" s="7" t="n"/>
      <c r="AK40" s="4" t="n"/>
      <c r="AL40" s="4" t="n"/>
      <c r="AM40" s="4" t="n"/>
      <c r="AN40" s="4" t="n"/>
    </row>
    <row r="41" ht="15.6" customHeight="1" s="33">
      <c r="A41" s="2" t="inlineStr">
        <is>
          <t>2026-W37</t>
        </is>
      </c>
      <c r="B41" s="4" t="n"/>
      <c r="C41" s="4" t="n"/>
      <c r="D41" s="4" t="n"/>
      <c r="E41" s="4" t="n"/>
      <c r="F41" s="4" t="n"/>
      <c r="G41" s="7" t="n"/>
      <c r="H41" s="7" t="n"/>
      <c r="I41" s="7" t="n"/>
      <c r="J41" s="7" t="n"/>
      <c r="K41" s="7" t="n"/>
      <c r="L41" s="7" t="n"/>
      <c r="M41" s="7" t="n"/>
      <c r="N41" s="7" t="n"/>
      <c r="O41" s="7" t="n"/>
      <c r="P41" s="7" t="n"/>
      <c r="Q41" s="7" t="n"/>
      <c r="R41" s="7" t="n"/>
      <c r="S41" s="7" t="n"/>
      <c r="T41" s="4" t="n"/>
      <c r="U41" s="7" t="n"/>
      <c r="V41" s="4" t="n"/>
      <c r="W41" s="4" t="n"/>
      <c r="X41" s="4" t="n"/>
      <c r="Y41" s="4" t="n"/>
      <c r="Z41" s="7" t="n"/>
      <c r="AA41" s="4" t="n"/>
      <c r="AB41" s="4" t="n"/>
      <c r="AC41" s="4" t="n"/>
      <c r="AD41" s="4" t="n"/>
      <c r="AE41" s="7" t="n"/>
      <c r="AF41" s="4" t="n"/>
      <c r="AG41" s="4" t="n"/>
      <c r="AH41" s="4" t="n"/>
      <c r="AI41" s="4" t="n"/>
      <c r="AJ41" s="7" t="n"/>
      <c r="AK41" s="4" t="n"/>
      <c r="AL41" s="4" t="n"/>
      <c r="AM41" s="4" t="n"/>
      <c r="AN41" s="4" t="n"/>
    </row>
    <row r="42" ht="15.6" customHeight="1" s="33">
      <c r="A42" s="2" t="inlineStr">
        <is>
          <t>2026-W38</t>
        </is>
      </c>
      <c r="B42" s="4" t="n"/>
      <c r="C42" s="4" t="n"/>
      <c r="D42" s="4" t="n"/>
      <c r="E42" s="4" t="n"/>
      <c r="F42" s="4" t="n"/>
      <c r="G42" s="7" t="n"/>
      <c r="H42" s="7" t="n"/>
      <c r="I42" s="7" t="n"/>
      <c r="J42" s="7" t="n"/>
      <c r="K42" s="7" t="n"/>
      <c r="L42" s="7" t="n"/>
      <c r="M42" s="7" t="n"/>
      <c r="N42" s="7" t="n"/>
      <c r="O42" s="7" t="n"/>
      <c r="P42" s="7" t="n"/>
      <c r="Q42" s="7" t="n"/>
      <c r="R42" s="7" t="n"/>
      <c r="S42" s="7" t="n"/>
      <c r="T42" s="4" t="n"/>
      <c r="U42" s="7" t="n"/>
      <c r="V42" s="4" t="n"/>
      <c r="W42" s="4" t="n"/>
      <c r="X42" s="4" t="n"/>
      <c r="Y42" s="4" t="n"/>
      <c r="Z42" s="7" t="n"/>
      <c r="AA42" s="4" t="n"/>
      <c r="AB42" s="4" t="n"/>
      <c r="AC42" s="4" t="n"/>
      <c r="AD42" s="4" t="n"/>
      <c r="AE42" s="7" t="n"/>
      <c r="AF42" s="4" t="n"/>
      <c r="AG42" s="4" t="n"/>
      <c r="AH42" s="4" t="n"/>
      <c r="AI42" s="4" t="n"/>
      <c r="AJ42" s="7" t="n"/>
      <c r="AK42" s="4" t="n"/>
      <c r="AL42" s="4" t="n"/>
      <c r="AM42" s="4" t="n"/>
      <c r="AN42" s="4" t="n"/>
    </row>
    <row r="43" ht="15.6" customHeight="1" s="33">
      <c r="A43" s="2" t="inlineStr">
        <is>
          <t>2026-W39</t>
        </is>
      </c>
      <c r="B43" s="4" t="n"/>
      <c r="C43" s="4" t="n"/>
      <c r="D43" s="4" t="n"/>
      <c r="E43" s="4" t="n"/>
      <c r="F43" s="4" t="n"/>
      <c r="G43" s="7" t="n"/>
      <c r="H43" s="7" t="n"/>
      <c r="I43" s="7" t="n"/>
      <c r="J43" s="7" t="n"/>
      <c r="K43" s="7" t="n"/>
      <c r="L43" s="7" t="n"/>
      <c r="M43" s="7" t="n"/>
      <c r="N43" s="7" t="n"/>
      <c r="O43" s="7" t="n"/>
      <c r="P43" s="7" t="n"/>
      <c r="Q43" s="7" t="n"/>
      <c r="R43" s="7" t="n"/>
      <c r="S43" s="7" t="n"/>
      <c r="T43" s="4" t="n"/>
      <c r="U43" s="7" t="n"/>
      <c r="V43" s="4" t="n"/>
      <c r="W43" s="4" t="n"/>
      <c r="X43" s="4" t="n"/>
      <c r="Y43" s="4" t="n"/>
      <c r="Z43" s="7" t="n"/>
      <c r="AA43" s="4" t="n"/>
      <c r="AB43" s="4" t="n"/>
      <c r="AC43" s="4" t="n"/>
      <c r="AD43" s="4" t="n"/>
      <c r="AE43" s="7" t="n"/>
      <c r="AF43" s="4" t="n"/>
      <c r="AG43" s="4" t="n"/>
      <c r="AH43" s="4" t="n"/>
      <c r="AI43" s="4" t="n"/>
      <c r="AJ43" s="7" t="n"/>
      <c r="AK43" s="4" t="n"/>
      <c r="AL43" s="4" t="n"/>
      <c r="AM43" s="4" t="n"/>
      <c r="AN43" s="4" t="n"/>
    </row>
    <row r="44" ht="15.6" customHeight="1" s="33">
      <c r="A44" s="2" t="inlineStr">
        <is>
          <t>2026-W40</t>
        </is>
      </c>
      <c r="B44" s="4" t="n"/>
      <c r="C44" s="4" t="n"/>
      <c r="D44" s="4" t="n"/>
      <c r="E44" s="4" t="n"/>
      <c r="F44" s="4" t="n"/>
      <c r="G44" s="7" t="n"/>
      <c r="H44" s="7" t="n"/>
      <c r="I44" s="7" t="n"/>
      <c r="J44" s="7" t="n"/>
      <c r="K44" s="7" t="n"/>
      <c r="L44" s="7" t="n"/>
      <c r="M44" s="7" t="n"/>
      <c r="N44" s="7" t="n"/>
      <c r="O44" s="7" t="n"/>
      <c r="P44" s="7" t="n"/>
      <c r="Q44" s="7" t="n"/>
      <c r="R44" s="7" t="n"/>
      <c r="S44" s="7" t="n"/>
      <c r="T44" s="4" t="n"/>
      <c r="U44" s="7" t="n"/>
      <c r="V44" s="4" t="n"/>
      <c r="W44" s="4" t="n"/>
      <c r="X44" s="4" t="n"/>
      <c r="Y44" s="4" t="n"/>
      <c r="Z44" s="7" t="n"/>
      <c r="AA44" s="4" t="n"/>
      <c r="AB44" s="4" t="n"/>
      <c r="AC44" s="4" t="n"/>
      <c r="AD44" s="4" t="n"/>
      <c r="AE44" s="7" t="n"/>
      <c r="AF44" s="4" t="n"/>
      <c r="AG44" s="4" t="n"/>
      <c r="AH44" s="4" t="n"/>
      <c r="AI44" s="4" t="n"/>
      <c r="AJ44" s="7" t="n"/>
      <c r="AK44" s="4" t="n"/>
      <c r="AL44" s="4" t="n"/>
      <c r="AM44" s="4" t="n"/>
      <c r="AN44" s="4" t="n"/>
    </row>
    <row r="45" ht="15.6" customHeight="1" s="33">
      <c r="A45" s="2" t="inlineStr">
        <is>
          <t>2026-W41</t>
        </is>
      </c>
      <c r="B45" s="4" t="n"/>
      <c r="C45" s="4" t="n"/>
      <c r="D45" s="4" t="n"/>
      <c r="E45" s="4" t="n"/>
      <c r="F45" s="4" t="n"/>
      <c r="G45" s="7" t="n"/>
      <c r="H45" s="7" t="n"/>
      <c r="I45" s="7" t="n"/>
      <c r="J45" s="7" t="n"/>
      <c r="K45" s="7" t="n"/>
      <c r="L45" s="7" t="n"/>
      <c r="M45" s="7" t="n"/>
      <c r="N45" s="7" t="n"/>
      <c r="O45" s="7" t="n"/>
      <c r="P45" s="7" t="n"/>
      <c r="Q45" s="7" t="n"/>
      <c r="R45" s="7" t="n"/>
      <c r="S45" s="7" t="n"/>
      <c r="T45" s="4" t="n"/>
      <c r="U45" s="7" t="n"/>
      <c r="V45" s="4" t="n"/>
      <c r="W45" s="4" t="n"/>
      <c r="X45" s="4" t="n"/>
      <c r="Y45" s="4" t="n"/>
      <c r="Z45" s="7" t="n"/>
      <c r="AA45" s="4" t="n"/>
      <c r="AB45" s="4" t="n"/>
      <c r="AC45" s="4" t="n"/>
      <c r="AD45" s="4" t="n"/>
      <c r="AE45" s="7" t="n"/>
      <c r="AF45" s="4" t="n"/>
      <c r="AG45" s="4" t="n"/>
      <c r="AH45" s="4" t="n"/>
      <c r="AI45" s="4" t="n"/>
      <c r="AJ45" s="7" t="n"/>
      <c r="AK45" s="4" t="n"/>
      <c r="AL45" s="4" t="n"/>
      <c r="AM45" s="4" t="n"/>
      <c r="AN45" s="4" t="n"/>
    </row>
    <row r="46" ht="15.6" customHeight="1" s="33">
      <c r="A46" s="2" t="inlineStr">
        <is>
          <t>2026-W42</t>
        </is>
      </c>
      <c r="B46" s="4" t="n"/>
      <c r="C46" s="4" t="n"/>
      <c r="D46" s="4" t="n"/>
      <c r="E46" s="4" t="n"/>
      <c r="F46" s="4" t="n"/>
      <c r="G46" s="7" t="n"/>
      <c r="H46" s="7" t="n"/>
      <c r="I46" s="7" t="n"/>
      <c r="J46" s="7" t="n"/>
      <c r="K46" s="7" t="n"/>
      <c r="L46" s="7" t="n"/>
      <c r="M46" s="7" t="n"/>
      <c r="N46" s="7" t="n"/>
      <c r="O46" s="7" t="n"/>
      <c r="P46" s="7" t="n"/>
      <c r="Q46" s="7" t="n"/>
      <c r="R46" s="7" t="n"/>
      <c r="S46" s="7" t="n"/>
      <c r="T46" s="4" t="n"/>
      <c r="U46" s="7" t="n"/>
      <c r="V46" s="4" t="n"/>
      <c r="W46" s="4" t="n"/>
      <c r="X46" s="4" t="n"/>
      <c r="Y46" s="4" t="n"/>
      <c r="Z46" s="7" t="n"/>
      <c r="AA46" s="4" t="n"/>
      <c r="AB46" s="4" t="n"/>
      <c r="AC46" s="4" t="n"/>
      <c r="AD46" s="4" t="n"/>
      <c r="AE46" s="7" t="n"/>
      <c r="AF46" s="4" t="n"/>
      <c r="AG46" s="4" t="n"/>
      <c r="AH46" s="4" t="n"/>
      <c r="AI46" s="4" t="n"/>
      <c r="AJ46" s="7" t="n"/>
      <c r="AK46" s="4" t="n"/>
      <c r="AL46" s="4" t="n"/>
      <c r="AM46" s="4" t="n"/>
      <c r="AN46" s="4" t="n"/>
    </row>
    <row r="47" ht="15.6" customHeight="1" s="33">
      <c r="A47" s="2" t="inlineStr">
        <is>
          <t>2026-W43</t>
        </is>
      </c>
      <c r="B47" s="4" t="n"/>
      <c r="C47" s="4" t="n"/>
      <c r="D47" s="4" t="n"/>
      <c r="E47" s="4" t="n"/>
      <c r="F47" s="4" t="n"/>
      <c r="G47" s="7" t="n"/>
      <c r="H47" s="7" t="n"/>
      <c r="I47" s="7" t="n"/>
      <c r="J47" s="7" t="n"/>
      <c r="K47" s="7" t="n"/>
      <c r="L47" s="7" t="n"/>
      <c r="M47" s="7" t="n"/>
      <c r="N47" s="7" t="n"/>
      <c r="O47" s="7" t="n"/>
      <c r="P47" s="7" t="n"/>
      <c r="Q47" s="7" t="n"/>
      <c r="R47" s="7" t="n"/>
      <c r="S47" s="7" t="n"/>
      <c r="T47" s="4" t="n"/>
      <c r="U47" s="7" t="n"/>
      <c r="V47" s="4" t="n"/>
      <c r="W47" s="4" t="n"/>
      <c r="X47" s="4" t="n"/>
      <c r="Y47" s="4" t="n"/>
      <c r="Z47" s="7" t="n"/>
      <c r="AA47" s="4" t="n"/>
      <c r="AB47" s="4" t="n"/>
      <c r="AC47" s="4" t="n"/>
      <c r="AD47" s="4" t="n"/>
      <c r="AE47" s="7" t="n"/>
      <c r="AF47" s="4" t="n"/>
      <c r="AG47" s="4" t="n"/>
      <c r="AH47" s="4" t="n"/>
      <c r="AI47" s="4" t="n"/>
      <c r="AJ47" s="7" t="n"/>
      <c r="AK47" s="4" t="n"/>
      <c r="AL47" s="4" t="n"/>
      <c r="AM47" s="4" t="n"/>
      <c r="AN47" s="4" t="n"/>
    </row>
    <row r="48" ht="15.6" customHeight="1" s="33">
      <c r="A48" s="2" t="inlineStr">
        <is>
          <t>2026-W44</t>
        </is>
      </c>
      <c r="B48" s="4" t="n"/>
      <c r="C48" s="4" t="n"/>
      <c r="D48" s="4" t="n"/>
      <c r="E48" s="4" t="n"/>
      <c r="F48" s="4" t="n"/>
      <c r="G48" s="7" t="n"/>
      <c r="H48" s="7" t="n"/>
      <c r="I48" s="7" t="n"/>
      <c r="J48" s="7" t="n"/>
      <c r="K48" s="7" t="n"/>
      <c r="L48" s="7" t="n"/>
      <c r="M48" s="7" t="n"/>
      <c r="N48" s="7" t="n"/>
      <c r="O48" s="7" t="n"/>
      <c r="P48" s="7" t="n"/>
      <c r="Q48" s="7" t="n"/>
      <c r="R48" s="7" t="n"/>
      <c r="S48" s="7" t="n"/>
      <c r="T48" s="4" t="n"/>
      <c r="U48" s="7" t="n"/>
      <c r="V48" s="4" t="n"/>
      <c r="W48" s="4" t="n"/>
      <c r="X48" s="4" t="n"/>
      <c r="Y48" s="4" t="n"/>
      <c r="Z48" s="7" t="n"/>
      <c r="AA48" s="4" t="n"/>
      <c r="AB48" s="4" t="n"/>
      <c r="AC48" s="4" t="n"/>
      <c r="AD48" s="4" t="n"/>
      <c r="AE48" s="7" t="n"/>
      <c r="AF48" s="4" t="n"/>
      <c r="AG48" s="4" t="n"/>
      <c r="AH48" s="4" t="n"/>
      <c r="AI48" s="4" t="n"/>
      <c r="AJ48" s="7" t="n"/>
      <c r="AK48" s="4" t="n"/>
      <c r="AL48" s="4" t="n"/>
      <c r="AM48" s="4" t="n"/>
      <c r="AN48" s="4" t="n"/>
    </row>
    <row r="49" ht="15.6" customHeight="1" s="33">
      <c r="A49" s="2" t="inlineStr">
        <is>
          <t>2026-W45</t>
        </is>
      </c>
      <c r="B49" s="4" t="n"/>
      <c r="C49" s="4" t="n"/>
      <c r="D49" s="4" t="n"/>
      <c r="E49" s="4" t="n"/>
      <c r="F49" s="4" t="n"/>
      <c r="G49" s="7" t="n"/>
      <c r="H49" s="7" t="n"/>
      <c r="I49" s="7" t="n"/>
      <c r="J49" s="7" t="n"/>
      <c r="K49" s="7" t="n"/>
      <c r="L49" s="7" t="n"/>
      <c r="M49" s="7" t="n"/>
      <c r="N49" s="7" t="n"/>
      <c r="O49" s="7" t="n"/>
      <c r="P49" s="7" t="n"/>
      <c r="Q49" s="7" t="n"/>
      <c r="R49" s="7" t="n"/>
      <c r="S49" s="7" t="n"/>
      <c r="T49" s="4" t="n"/>
      <c r="U49" s="7" t="n"/>
      <c r="V49" s="4" t="n"/>
      <c r="W49" s="4" t="n"/>
      <c r="X49" s="4" t="n"/>
      <c r="Y49" s="4" t="n"/>
      <c r="Z49" s="7" t="n"/>
      <c r="AA49" s="4" t="n"/>
      <c r="AB49" s="4" t="n"/>
      <c r="AC49" s="4" t="n"/>
      <c r="AD49" s="4" t="n"/>
      <c r="AE49" s="7" t="n"/>
      <c r="AF49" s="4" t="n"/>
      <c r="AG49" s="4" t="n"/>
      <c r="AH49" s="4" t="n"/>
      <c r="AI49" s="4" t="n"/>
      <c r="AJ49" s="7" t="n"/>
      <c r="AK49" s="4" t="n"/>
      <c r="AL49" s="4" t="n"/>
      <c r="AM49" s="4" t="n"/>
      <c r="AN49" s="4" t="n"/>
    </row>
    <row r="50" ht="15.6" customHeight="1" s="33">
      <c r="A50" s="2" t="inlineStr">
        <is>
          <t>2026-W46</t>
        </is>
      </c>
      <c r="B50" s="4" t="n"/>
      <c r="C50" s="4" t="n"/>
      <c r="D50" s="4" t="n"/>
      <c r="E50" s="4" t="n"/>
      <c r="F50" s="4" t="n"/>
      <c r="G50" s="7" t="n"/>
      <c r="H50" s="7" t="n"/>
      <c r="I50" s="7" t="n"/>
      <c r="J50" s="7" t="n"/>
      <c r="K50" s="7" t="n"/>
      <c r="L50" s="7" t="n"/>
      <c r="M50" s="7" t="n"/>
      <c r="N50" s="7" t="n"/>
      <c r="O50" s="7" t="n"/>
      <c r="P50" s="7" t="n"/>
      <c r="Q50" s="7" t="n"/>
      <c r="R50" s="7" t="n"/>
      <c r="S50" s="7" t="n"/>
      <c r="T50" s="4" t="n"/>
      <c r="U50" s="7" t="n"/>
      <c r="V50" s="4" t="n"/>
      <c r="W50" s="4" t="n"/>
      <c r="X50" s="4" t="n"/>
      <c r="Y50" s="4" t="n"/>
      <c r="Z50" s="7" t="n"/>
      <c r="AA50" s="4" t="n"/>
      <c r="AB50" s="4" t="n"/>
      <c r="AC50" s="4" t="n"/>
      <c r="AD50" s="4" t="n"/>
      <c r="AE50" s="7" t="n"/>
      <c r="AF50" s="4" t="n"/>
      <c r="AG50" s="4" t="n"/>
      <c r="AH50" s="4" t="n"/>
      <c r="AI50" s="4" t="n"/>
      <c r="AJ50" s="7" t="n"/>
      <c r="AK50" s="4" t="n"/>
      <c r="AL50" s="4" t="n"/>
      <c r="AM50" s="4" t="n"/>
      <c r="AN50" s="4" t="n"/>
    </row>
    <row r="51" ht="15.6" customHeight="1" s="33">
      <c r="A51" s="2" t="inlineStr">
        <is>
          <t>2026-W47</t>
        </is>
      </c>
      <c r="B51" s="4" t="n"/>
      <c r="C51" s="4" t="n"/>
      <c r="D51" s="4" t="n"/>
      <c r="E51" s="4" t="n"/>
      <c r="F51" s="4" t="n"/>
      <c r="G51" s="7" t="n"/>
      <c r="H51" s="7" t="n"/>
      <c r="I51" s="7" t="n"/>
      <c r="J51" s="7" t="n"/>
      <c r="K51" s="7" t="n"/>
      <c r="L51" s="7" t="n"/>
      <c r="M51" s="7" t="n"/>
      <c r="N51" s="7" t="n"/>
      <c r="O51" s="7" t="n"/>
      <c r="P51" s="7" t="n"/>
      <c r="Q51" s="7" t="n"/>
      <c r="R51" s="7" t="n"/>
      <c r="S51" s="7" t="n"/>
      <c r="T51" s="4" t="n"/>
      <c r="U51" s="7" t="n"/>
      <c r="V51" s="4" t="n"/>
      <c r="W51" s="4" t="n"/>
      <c r="X51" s="4" t="n"/>
      <c r="Y51" s="4" t="n"/>
      <c r="Z51" s="7" t="n"/>
      <c r="AA51" s="4" t="n"/>
      <c r="AB51" s="4" t="n"/>
      <c r="AC51" s="4" t="n"/>
      <c r="AD51" s="4" t="n"/>
      <c r="AE51" s="7" t="n"/>
      <c r="AF51" s="4" t="n"/>
      <c r="AG51" s="4" t="n"/>
      <c r="AH51" s="4" t="n"/>
      <c r="AI51" s="4" t="n"/>
      <c r="AJ51" s="7" t="n"/>
      <c r="AK51" s="4" t="n"/>
      <c r="AL51" s="4" t="n"/>
      <c r="AM51" s="4" t="n"/>
      <c r="AN51" s="4" t="n"/>
    </row>
    <row r="52" ht="15.6" customHeight="1" s="33">
      <c r="A52" s="2" t="inlineStr">
        <is>
          <t>2026-W48</t>
        </is>
      </c>
      <c r="B52" s="4" t="n"/>
      <c r="C52" s="4" t="n"/>
      <c r="D52" s="4" t="n"/>
      <c r="E52" s="4" t="n"/>
      <c r="F52" s="4" t="n"/>
      <c r="G52" s="7" t="n"/>
      <c r="H52" s="7" t="n"/>
      <c r="I52" s="7" t="n"/>
      <c r="J52" s="7" t="n"/>
      <c r="K52" s="7" t="n"/>
      <c r="L52" s="7" t="n"/>
      <c r="M52" s="7" t="n"/>
      <c r="N52" s="7" t="n"/>
      <c r="O52" s="7" t="n"/>
      <c r="P52" s="7" t="n"/>
      <c r="Q52" s="7" t="n"/>
      <c r="R52" s="7" t="n"/>
      <c r="S52" s="7" t="n"/>
      <c r="T52" s="4" t="n"/>
      <c r="U52" s="7" t="n"/>
      <c r="V52" s="4" t="n"/>
      <c r="W52" s="4" t="n"/>
      <c r="X52" s="4" t="n"/>
      <c r="Y52" s="4" t="n"/>
      <c r="Z52" s="7" t="n"/>
      <c r="AA52" s="4" t="n"/>
      <c r="AB52" s="4" t="n"/>
      <c r="AC52" s="4" t="n"/>
      <c r="AD52" s="4" t="n"/>
      <c r="AE52" s="7" t="n"/>
      <c r="AF52" s="4" t="n"/>
      <c r="AG52" s="4" t="n"/>
      <c r="AH52" s="4" t="n"/>
      <c r="AI52" s="4" t="n"/>
      <c r="AJ52" s="7" t="n"/>
      <c r="AK52" s="4" t="n"/>
      <c r="AL52" s="4" t="n"/>
      <c r="AM52" s="4" t="n"/>
      <c r="AN52" s="4" t="n"/>
    </row>
    <row r="53" ht="15.6" customHeight="1" s="33">
      <c r="A53" s="2" t="inlineStr">
        <is>
          <t>2026-W49</t>
        </is>
      </c>
      <c r="B53" s="4" t="n"/>
      <c r="C53" s="4" t="n"/>
      <c r="D53" s="4" t="n"/>
      <c r="E53" s="4" t="n"/>
      <c r="F53" s="4" t="n"/>
      <c r="G53" s="7" t="n"/>
      <c r="H53" s="7" t="n"/>
      <c r="I53" s="7" t="n"/>
      <c r="J53" s="7" t="n"/>
      <c r="K53" s="7" t="n"/>
      <c r="L53" s="7" t="n"/>
      <c r="M53" s="7" t="n"/>
      <c r="N53" s="7" t="n"/>
      <c r="O53" s="7" t="n"/>
      <c r="P53" s="7" t="n"/>
      <c r="Q53" s="7" t="n"/>
      <c r="R53" s="7" t="n"/>
      <c r="S53" s="7" t="n"/>
      <c r="T53" s="4" t="n"/>
      <c r="U53" s="7" t="n"/>
      <c r="V53" s="4" t="n"/>
      <c r="W53" s="4" t="n"/>
      <c r="X53" s="4" t="n"/>
      <c r="Y53" s="4" t="n"/>
      <c r="Z53" s="7" t="n"/>
      <c r="AA53" s="4" t="n"/>
      <c r="AB53" s="4" t="n"/>
      <c r="AC53" s="4" t="n"/>
      <c r="AD53" s="4" t="n"/>
      <c r="AE53" s="7" t="n"/>
      <c r="AF53" s="4" t="n"/>
      <c r="AG53" s="4" t="n"/>
      <c r="AH53" s="4" t="n"/>
      <c r="AI53" s="4" t="n"/>
      <c r="AJ53" s="7" t="n"/>
      <c r="AK53" s="4" t="n"/>
      <c r="AL53" s="4" t="n"/>
      <c r="AM53" s="4" t="n"/>
      <c r="AN53" s="4" t="n"/>
    </row>
    <row r="54" ht="15.6" customHeight="1" s="33">
      <c r="A54" s="2" t="inlineStr">
        <is>
          <t>2026-W50</t>
        </is>
      </c>
      <c r="B54" s="4" t="n"/>
      <c r="C54" s="4" t="n"/>
      <c r="D54" s="4" t="n"/>
      <c r="E54" s="4" t="n"/>
      <c r="F54" s="4" t="n"/>
      <c r="G54" s="7" t="n"/>
      <c r="H54" s="7" t="n"/>
      <c r="I54" s="7" t="n"/>
      <c r="J54" s="7" t="n"/>
      <c r="K54" s="7" t="n"/>
      <c r="L54" s="7" t="n"/>
      <c r="M54" s="7" t="n"/>
      <c r="N54" s="7" t="n"/>
      <c r="O54" s="7" t="n"/>
      <c r="P54" s="7" t="n"/>
      <c r="Q54" s="7" t="n"/>
      <c r="R54" s="7" t="n"/>
      <c r="S54" s="7" t="n"/>
      <c r="T54" s="4" t="n"/>
      <c r="U54" s="7" t="n"/>
      <c r="V54" s="4" t="n"/>
      <c r="W54" s="4" t="n"/>
      <c r="X54" s="4" t="n"/>
      <c r="Y54" s="4" t="n"/>
      <c r="Z54" s="7" t="n"/>
      <c r="AA54" s="4" t="n"/>
      <c r="AB54" s="4" t="n"/>
      <c r="AC54" s="4" t="n"/>
      <c r="AD54" s="4" t="n"/>
      <c r="AE54" s="7" t="n"/>
      <c r="AF54" s="4" t="n"/>
      <c r="AG54" s="4" t="n"/>
      <c r="AH54" s="4" t="n"/>
      <c r="AI54" s="4" t="n"/>
      <c r="AJ54" s="7" t="n"/>
      <c r="AK54" s="4" t="n"/>
      <c r="AL54" s="4" t="n"/>
      <c r="AM54" s="4" t="n"/>
      <c r="AN54" s="4" t="n"/>
    </row>
    <row r="55" ht="15.6" customHeight="1" s="33">
      <c r="A55" s="2" t="inlineStr">
        <is>
          <t>2026-W51</t>
        </is>
      </c>
      <c r="B55" s="4" t="n"/>
      <c r="C55" s="4" t="n"/>
      <c r="D55" s="4" t="n"/>
      <c r="E55" s="4" t="n"/>
      <c r="F55" s="4" t="n"/>
      <c r="G55" s="7" t="n"/>
      <c r="H55" s="7" t="n"/>
      <c r="I55" s="7" t="n"/>
      <c r="J55" s="7" t="n"/>
      <c r="K55" s="7" t="n"/>
      <c r="L55" s="7" t="n"/>
      <c r="M55" s="7" t="n"/>
      <c r="N55" s="7" t="n"/>
      <c r="O55" s="7" t="n"/>
      <c r="P55" s="7" t="n"/>
      <c r="Q55" s="7" t="n"/>
      <c r="R55" s="7" t="n"/>
      <c r="S55" s="7" t="n"/>
      <c r="T55" s="4" t="n"/>
      <c r="U55" s="7" t="n"/>
      <c r="V55" s="4" t="n"/>
      <c r="W55" s="4" t="n"/>
      <c r="X55" s="4" t="n"/>
      <c r="Y55" s="4" t="n"/>
      <c r="Z55" s="7" t="n"/>
      <c r="AA55" s="4" t="n"/>
      <c r="AB55" s="4" t="n"/>
      <c r="AC55" s="4" t="n"/>
      <c r="AD55" s="4" t="n"/>
      <c r="AE55" s="7" t="n"/>
      <c r="AF55" s="4" t="n"/>
      <c r="AG55" s="4" t="n"/>
      <c r="AH55" s="4" t="n"/>
      <c r="AI55" s="4" t="n"/>
      <c r="AJ55" s="7" t="n"/>
      <c r="AK55" s="4" t="n"/>
      <c r="AL55" s="4" t="n"/>
      <c r="AM55" s="4" t="n"/>
      <c r="AN55" s="4" t="n"/>
    </row>
    <row r="56" ht="15.6" customHeight="1" s="33">
      <c r="A56" s="2" t="inlineStr">
        <is>
          <t>2026-W52</t>
        </is>
      </c>
      <c r="B56" s="4" t="n"/>
      <c r="C56" s="4" t="n"/>
      <c r="D56" s="4" t="n"/>
      <c r="E56" s="4" t="n"/>
      <c r="F56" s="4" t="n"/>
      <c r="G56" s="7" t="n"/>
      <c r="H56" s="7" t="n"/>
      <c r="I56" s="7" t="n"/>
      <c r="J56" s="7" t="n"/>
      <c r="K56" s="7" t="n"/>
      <c r="L56" s="7" t="n"/>
      <c r="M56" s="7" t="n"/>
      <c r="N56" s="7" t="n"/>
      <c r="O56" s="7" t="n"/>
      <c r="P56" s="7" t="n"/>
      <c r="Q56" s="7" t="n"/>
      <c r="R56" s="7" t="n"/>
      <c r="S56" s="7" t="n"/>
      <c r="T56" s="4" t="n"/>
      <c r="U56" s="7" t="n"/>
      <c r="V56" s="4" t="n"/>
      <c r="W56" s="4" t="n"/>
      <c r="X56" s="4" t="n"/>
      <c r="Y56" s="4" t="n"/>
      <c r="Z56" s="7" t="n"/>
      <c r="AA56" s="4" t="n"/>
      <c r="AB56" s="4" t="n"/>
      <c r="AC56" s="4" t="n"/>
      <c r="AD56" s="4" t="n"/>
      <c r="AE56" s="7" t="n"/>
      <c r="AF56" s="4" t="n"/>
      <c r="AG56" s="4" t="n"/>
      <c r="AH56" s="4" t="n"/>
      <c r="AI56" s="4" t="n"/>
      <c r="AJ56" s="7" t="n"/>
      <c r="AK56" s="4" t="n"/>
      <c r="AL56" s="4" t="n"/>
      <c r="AM56" s="4" t="n"/>
      <c r="AN56" s="4" t="n"/>
    </row>
    <row r="57" ht="15.6" customHeight="1" s="33">
      <c r="A57" s="2" t="inlineStr">
        <is>
          <t>2026-W53</t>
        </is>
      </c>
      <c r="B57" s="4" t="n"/>
      <c r="C57" s="4" t="n"/>
      <c r="D57" s="4" t="n"/>
      <c r="E57" s="4" t="n"/>
      <c r="F57" s="4" t="n"/>
      <c r="G57" s="7" t="n"/>
      <c r="H57" s="7" t="n"/>
      <c r="I57" s="7" t="n"/>
      <c r="J57" s="7" t="n"/>
      <c r="K57" s="7" t="n"/>
      <c r="L57" s="7" t="n"/>
      <c r="M57" s="7" t="n"/>
      <c r="N57" s="7" t="n"/>
      <c r="O57" s="7" t="n"/>
      <c r="P57" s="7" t="n"/>
      <c r="Q57" s="7" t="n"/>
      <c r="R57" s="7" t="n"/>
      <c r="S57" s="7" t="n"/>
      <c r="T57" s="4" t="n"/>
      <c r="U57" s="7" t="n"/>
      <c r="V57" s="4" t="n"/>
      <c r="W57" s="4" t="n"/>
      <c r="X57" s="4" t="n"/>
      <c r="Y57" s="4" t="n"/>
      <c r="Z57" s="7" t="n"/>
      <c r="AA57" s="4" t="n"/>
      <c r="AB57" s="4" t="n"/>
      <c r="AC57" s="4" t="n"/>
      <c r="AD57" s="4" t="n"/>
      <c r="AE57" s="7" t="n"/>
      <c r="AF57" s="4" t="n"/>
      <c r="AG57" s="4" t="n"/>
      <c r="AH57" s="4" t="n"/>
      <c r="AI57" s="4" t="n"/>
      <c r="AJ57" s="7" t="n"/>
      <c r="AK57" s="4" t="n"/>
      <c r="AL57" s="4" t="n"/>
      <c r="AM57" s="4" t="n"/>
      <c r="AN57" s="4" t="n"/>
    </row>
    <row r="58" ht="15.6" customHeight="1" s="33">
      <c r="A58" s="2" t="n"/>
      <c r="B58" s="4" t="n"/>
      <c r="C58" s="4" t="n"/>
      <c r="D58" s="4" t="n"/>
      <c r="E58" s="4" t="n"/>
      <c r="F58" s="4" t="n"/>
      <c r="G58" s="7" t="n"/>
      <c r="H58" s="7" t="n"/>
      <c r="I58" s="7" t="n"/>
      <c r="J58" s="7" t="n"/>
      <c r="K58" s="7" t="n"/>
      <c r="L58" s="7" t="n"/>
      <c r="M58" s="7" t="n"/>
      <c r="N58" s="7" t="n"/>
      <c r="O58" s="7" t="n"/>
      <c r="P58" s="7" t="n"/>
      <c r="Q58" s="7" t="n"/>
      <c r="R58" s="7" t="n"/>
      <c r="S58" s="7" t="n"/>
      <c r="T58" s="4" t="n"/>
      <c r="U58" s="7" t="n"/>
      <c r="V58" s="4" t="n"/>
      <c r="W58" s="4" t="n"/>
      <c r="X58" s="4" t="n"/>
      <c r="Y58" s="4" t="n"/>
      <c r="Z58" s="7" t="n"/>
      <c r="AA58" s="4" t="n"/>
      <c r="AB58" s="4" t="n"/>
      <c r="AC58" s="4" t="n"/>
      <c r="AD58" s="4" t="n"/>
      <c r="AE58" s="7" t="n"/>
      <c r="AF58" s="4" t="n"/>
      <c r="AG58" s="4" t="n"/>
      <c r="AH58" s="4" t="n"/>
      <c r="AI58" s="4" t="n"/>
      <c r="AJ58" s="7" t="n"/>
      <c r="AK58" s="4" t="n"/>
      <c r="AL58" s="4" t="n"/>
      <c r="AM58" s="4" t="n"/>
      <c r="AN58" s="4" t="n"/>
    </row>
    <row r="59" ht="15.6" customHeight="1" s="33">
      <c r="A59" s="2" t="n"/>
      <c r="B59" s="4" t="n"/>
      <c r="C59" s="4" t="n"/>
      <c r="D59" s="4" t="n"/>
      <c r="E59" s="4" t="n"/>
      <c r="F59" s="4" t="n"/>
      <c r="G59" s="7" t="n"/>
      <c r="H59" s="7" t="n"/>
      <c r="I59" s="7" t="n"/>
      <c r="J59" s="7" t="n"/>
      <c r="K59" s="7" t="n"/>
      <c r="L59" s="7" t="n"/>
      <c r="M59" s="7" t="n"/>
      <c r="N59" s="7" t="n"/>
      <c r="O59" s="7" t="n"/>
      <c r="P59" s="7" t="n"/>
      <c r="Q59" s="7" t="n"/>
      <c r="R59" s="7" t="n"/>
      <c r="S59" s="7" t="n"/>
      <c r="T59" s="4" t="n"/>
      <c r="U59" s="7" t="n"/>
      <c r="V59" s="4" t="n"/>
      <c r="W59" s="4" t="n"/>
      <c r="X59" s="4" t="n"/>
      <c r="Y59" s="4" t="n"/>
      <c r="Z59" s="7" t="n"/>
      <c r="AA59" s="4" t="n"/>
      <c r="AB59" s="4" t="n"/>
      <c r="AC59" s="4" t="n"/>
      <c r="AD59" s="4" t="n"/>
      <c r="AE59" s="7" t="n"/>
      <c r="AF59" s="4" t="n"/>
      <c r="AG59" s="4" t="n"/>
      <c r="AH59" s="4" t="n"/>
      <c r="AI59" s="4" t="n"/>
      <c r="AJ59" s="7" t="n"/>
      <c r="AK59" s="4" t="n"/>
      <c r="AL59" s="4" t="n"/>
      <c r="AM59" s="4" t="n"/>
      <c r="AN59" s="4" t="n"/>
    </row>
    <row r="60" ht="15.6" customHeight="1" s="33">
      <c r="A60" s="2" t="n"/>
      <c r="B60" s="4" t="n"/>
      <c r="C60" s="4" t="n"/>
      <c r="D60" s="4" t="n"/>
      <c r="E60" s="4" t="n"/>
      <c r="F60" s="4" t="n"/>
      <c r="G60" s="7" t="n"/>
      <c r="H60" s="7" t="n"/>
      <c r="I60" s="7" t="n"/>
      <c r="J60" s="7" t="n"/>
      <c r="K60" s="7" t="n"/>
      <c r="L60" s="7" t="n"/>
      <c r="M60" s="7" t="n"/>
      <c r="N60" s="7" t="n"/>
      <c r="O60" s="7" t="n"/>
      <c r="P60" s="7" t="n"/>
      <c r="Q60" s="7" t="n"/>
      <c r="R60" s="7" t="n"/>
      <c r="S60" s="7" t="n"/>
      <c r="T60" s="4" t="n"/>
      <c r="U60" s="7" t="n"/>
      <c r="V60" s="4" t="n"/>
      <c r="W60" s="4" t="n"/>
      <c r="X60" s="4" t="n"/>
      <c r="Y60" s="4" t="n"/>
      <c r="Z60" s="7" t="n"/>
      <c r="AA60" s="4" t="n"/>
      <c r="AB60" s="4" t="n"/>
      <c r="AC60" s="4" t="n"/>
      <c r="AD60" s="4" t="n"/>
      <c r="AE60" s="7" t="n"/>
      <c r="AF60" s="4" t="n"/>
      <c r="AG60" s="4" t="n"/>
      <c r="AH60" s="4" t="n"/>
      <c r="AI60" s="4" t="n"/>
      <c r="AJ60" s="7" t="n"/>
      <c r="AK60" s="4" t="n"/>
      <c r="AL60" s="4" t="n"/>
      <c r="AM60" s="4" t="n"/>
      <c r="AN60" s="4" t="n"/>
    </row>
    <row r="61" ht="15.6" customHeight="1" s="33">
      <c r="A61" s="2" t="n"/>
      <c r="B61" s="4" t="n"/>
      <c r="C61" s="4" t="n"/>
      <c r="D61" s="4" t="n"/>
      <c r="E61" s="4" t="n"/>
      <c r="F61" s="4" t="n"/>
      <c r="G61" s="7" t="n"/>
      <c r="H61" s="7" t="n"/>
      <c r="I61" s="7" t="n"/>
      <c r="J61" s="7" t="n"/>
      <c r="K61" s="7" t="n"/>
      <c r="L61" s="7" t="n"/>
      <c r="M61" s="7" t="n"/>
      <c r="N61" s="7" t="n"/>
      <c r="O61" s="7" t="n"/>
      <c r="P61" s="7" t="n"/>
      <c r="Q61" s="7" t="n"/>
      <c r="R61" s="7" t="n"/>
      <c r="S61" s="7" t="n"/>
      <c r="T61" s="4" t="n"/>
      <c r="U61" s="7" t="n"/>
      <c r="V61" s="4" t="n"/>
      <c r="W61" s="4" t="n"/>
      <c r="X61" s="4" t="n"/>
      <c r="Y61" s="4" t="n"/>
      <c r="Z61" s="7" t="n"/>
      <c r="AA61" s="4" t="n"/>
      <c r="AB61" s="4" t="n"/>
      <c r="AC61" s="4" t="n"/>
      <c r="AD61" s="4" t="n"/>
      <c r="AE61" s="7" t="n"/>
      <c r="AF61" s="4" t="n"/>
      <c r="AG61" s="4" t="n"/>
      <c r="AH61" s="4" t="n"/>
      <c r="AI61" s="4" t="n"/>
      <c r="AJ61" s="7" t="n"/>
      <c r="AK61" s="4" t="n"/>
      <c r="AL61" s="4" t="n"/>
      <c r="AM61" s="4" t="n"/>
      <c r="AN61" s="4" t="n"/>
    </row>
    <row r="62" ht="15.6" customHeight="1" s="33">
      <c r="A62" s="2" t="n"/>
      <c r="B62" s="4" t="n"/>
      <c r="C62" s="4" t="n"/>
      <c r="D62" s="4" t="n"/>
      <c r="E62" s="4" t="n"/>
      <c r="F62" s="4" t="n"/>
      <c r="G62" s="7" t="n"/>
      <c r="H62" s="7" t="n"/>
      <c r="I62" s="7" t="n"/>
      <c r="J62" s="7" t="n"/>
      <c r="K62" s="7" t="n"/>
      <c r="L62" s="7" t="n"/>
      <c r="M62" s="7" t="n"/>
      <c r="N62" s="7" t="n"/>
      <c r="O62" s="7" t="n"/>
      <c r="P62" s="7" t="n"/>
      <c r="Q62" s="7" t="n"/>
      <c r="R62" s="7" t="n"/>
      <c r="S62" s="7" t="n"/>
      <c r="T62" s="4" t="n"/>
      <c r="U62" s="7" t="n"/>
      <c r="V62" s="4" t="n"/>
      <c r="W62" s="4" t="n"/>
      <c r="X62" s="4" t="n"/>
      <c r="Y62" s="4" t="n"/>
      <c r="Z62" s="7" t="n"/>
      <c r="AA62" s="4" t="n"/>
      <c r="AB62" s="4" t="n"/>
      <c r="AC62" s="4" t="n"/>
      <c r="AD62" s="4" t="n"/>
      <c r="AE62" s="7" t="n"/>
      <c r="AF62" s="4" t="n"/>
      <c r="AG62" s="4" t="n"/>
      <c r="AH62" s="4" t="n"/>
      <c r="AI62" s="4" t="n"/>
      <c r="AJ62" s="7" t="n"/>
      <c r="AK62" s="4" t="n"/>
      <c r="AL62" s="4" t="n"/>
      <c r="AM62" s="4" t="n"/>
      <c r="AN62" s="4" t="n"/>
    </row>
    <row r="63" ht="15.6" customHeight="1" s="33">
      <c r="A63" s="2" t="n"/>
      <c r="B63" s="4" t="n"/>
      <c r="C63" s="4" t="n"/>
      <c r="D63" s="4" t="n"/>
      <c r="E63" s="4" t="n"/>
      <c r="F63" s="4" t="n"/>
      <c r="G63" s="7" t="n"/>
      <c r="H63" s="7" t="n"/>
      <c r="I63" s="7" t="n"/>
      <c r="J63" s="7" t="n"/>
      <c r="K63" s="7" t="n"/>
      <c r="L63" s="7" t="n"/>
      <c r="M63" s="7" t="n"/>
      <c r="N63" s="7" t="n"/>
      <c r="O63" s="7" t="n"/>
      <c r="P63" s="7" t="n"/>
      <c r="Q63" s="7" t="n"/>
      <c r="R63" s="7" t="n"/>
      <c r="S63" s="7" t="n"/>
      <c r="T63" s="4" t="n"/>
      <c r="U63" s="7" t="n"/>
      <c r="V63" s="4" t="n"/>
      <c r="W63" s="4" t="n"/>
      <c r="X63" s="4" t="n"/>
      <c r="Y63" s="4" t="n"/>
      <c r="Z63" s="7" t="n"/>
      <c r="AA63" s="4" t="n"/>
      <c r="AB63" s="4" t="n"/>
      <c r="AC63" s="4" t="n"/>
      <c r="AD63" s="4" t="n"/>
      <c r="AE63" s="7" t="n"/>
      <c r="AF63" s="4" t="n"/>
      <c r="AG63" s="4" t="n"/>
      <c r="AH63" s="4" t="n"/>
      <c r="AI63" s="4" t="n"/>
      <c r="AJ63" s="7" t="n"/>
      <c r="AK63" s="4" t="n"/>
      <c r="AL63" s="4" t="n"/>
      <c r="AM63" s="4" t="n"/>
      <c r="AN63" s="4" t="n"/>
    </row>
    <row r="64" ht="15.6" customHeight="1" s="33">
      <c r="A64" s="2" t="n"/>
      <c r="B64" s="4" t="n"/>
      <c r="C64" s="4" t="n"/>
      <c r="D64" s="4" t="n"/>
      <c r="E64" s="4" t="n"/>
      <c r="F64" s="4" t="n"/>
      <c r="G64" s="7" t="n"/>
      <c r="H64" s="7" t="n"/>
      <c r="I64" s="7" t="n"/>
      <c r="J64" s="7" t="n"/>
      <c r="K64" s="7" t="n"/>
      <c r="L64" s="7" t="n"/>
      <c r="M64" s="7" t="n"/>
      <c r="N64" s="7" t="n"/>
      <c r="O64" s="7" t="n"/>
      <c r="P64" s="7" t="n"/>
      <c r="Q64" s="7" t="n"/>
      <c r="R64" s="7" t="n"/>
      <c r="S64" s="7" t="n"/>
      <c r="T64" s="4" t="n"/>
      <c r="U64" s="7" t="n"/>
      <c r="V64" s="4" t="n"/>
      <c r="W64" s="4" t="n"/>
      <c r="X64" s="4" t="n"/>
      <c r="Y64" s="4" t="n"/>
      <c r="Z64" s="7" t="n"/>
      <c r="AA64" s="4" t="n"/>
      <c r="AB64" s="4" t="n"/>
      <c r="AC64" s="4" t="n"/>
      <c r="AD64" s="4" t="n"/>
      <c r="AE64" s="7" t="n"/>
      <c r="AF64" s="4" t="n"/>
      <c r="AG64" s="4" t="n"/>
      <c r="AH64" s="4" t="n"/>
      <c r="AI64" s="4" t="n"/>
      <c r="AJ64" s="7" t="n"/>
      <c r="AK64" s="4" t="n"/>
      <c r="AL64" s="4" t="n"/>
      <c r="AM64" s="4" t="n"/>
      <c r="AN64" s="4" t="n"/>
    </row>
    <row r="65" ht="15.6" customHeight="1" s="33">
      <c r="A65" s="2" t="n"/>
      <c r="B65" s="4" t="n"/>
      <c r="C65" s="4" t="n"/>
      <c r="D65" s="4" t="n"/>
      <c r="E65" s="4" t="n"/>
      <c r="F65" s="4" t="n"/>
      <c r="G65" s="7" t="n"/>
      <c r="H65" s="7" t="n"/>
      <c r="I65" s="7" t="n"/>
      <c r="J65" s="7" t="n"/>
      <c r="K65" s="7" t="n"/>
      <c r="L65" s="7" t="n"/>
      <c r="M65" s="7" t="n"/>
      <c r="N65" s="7" t="n"/>
      <c r="O65" s="7" t="n"/>
      <c r="P65" s="7" t="n"/>
      <c r="Q65" s="7" t="n"/>
      <c r="R65" s="7" t="n"/>
      <c r="S65" s="7" t="n"/>
      <c r="T65" s="4" t="n"/>
      <c r="U65" s="7" t="n"/>
      <c r="V65" s="4" t="n"/>
      <c r="W65" s="4" t="n"/>
      <c r="X65" s="4" t="n"/>
      <c r="Y65" s="4" t="n"/>
      <c r="Z65" s="7" t="n"/>
      <c r="AA65" s="4" t="n"/>
      <c r="AB65" s="4" t="n"/>
      <c r="AC65" s="4" t="n"/>
      <c r="AD65" s="4" t="n"/>
      <c r="AE65" s="7" t="n"/>
      <c r="AF65" s="4" t="n"/>
      <c r="AG65" s="4" t="n"/>
      <c r="AH65" s="4" t="n"/>
      <c r="AI65" s="4" t="n"/>
      <c r="AJ65" s="7" t="n"/>
      <c r="AK65" s="4" t="n"/>
      <c r="AL65" s="4" t="n"/>
      <c r="AM65" s="4" t="n"/>
      <c r="AN65" s="4" t="n"/>
    </row>
    <row r="66" ht="15.6" customHeight="1" s="33">
      <c r="A66" s="2" t="n"/>
      <c r="B66" s="4" t="n"/>
      <c r="C66" s="4" t="n"/>
      <c r="D66" s="4" t="n"/>
      <c r="E66" s="4" t="n"/>
      <c r="F66" s="4" t="n"/>
      <c r="G66" s="7" t="n"/>
      <c r="H66" s="7" t="n"/>
      <c r="I66" s="7" t="n"/>
      <c r="J66" s="7" t="n"/>
      <c r="K66" s="7" t="n"/>
      <c r="L66" s="7" t="n"/>
      <c r="M66" s="7" t="n"/>
      <c r="N66" s="7" t="n"/>
      <c r="O66" s="7" t="n"/>
      <c r="P66" s="7" t="n"/>
      <c r="Q66" s="7" t="n"/>
      <c r="R66" s="7" t="n"/>
      <c r="S66" s="7" t="n"/>
      <c r="T66" s="4" t="n"/>
      <c r="U66" s="7" t="n"/>
      <c r="V66" s="4" t="n"/>
      <c r="W66" s="4" t="n"/>
      <c r="X66" s="4" t="n"/>
      <c r="Y66" s="4" t="n"/>
      <c r="Z66" s="7" t="n"/>
      <c r="AA66" s="4" t="n"/>
      <c r="AB66" s="4" t="n"/>
      <c r="AC66" s="4" t="n"/>
      <c r="AD66" s="4" t="n"/>
      <c r="AE66" s="7" t="n"/>
      <c r="AF66" s="4" t="n"/>
      <c r="AG66" s="4" t="n"/>
      <c r="AH66" s="4" t="n"/>
      <c r="AI66" s="4" t="n"/>
      <c r="AJ66" s="7" t="n"/>
      <c r="AK66" s="4" t="n"/>
      <c r="AL66" s="4" t="n"/>
      <c r="AM66" s="4" t="n"/>
      <c r="AN66" s="4" t="n"/>
    </row>
    <row r="67" ht="15.6" customHeight="1" s="33">
      <c r="A67" s="2" t="n"/>
      <c r="B67" s="4" t="n"/>
      <c r="C67" s="4" t="n"/>
      <c r="D67" s="4" t="n"/>
      <c r="E67" s="4" t="n"/>
      <c r="F67" s="4" t="n"/>
      <c r="G67" s="7" t="n"/>
      <c r="H67" s="7" t="n"/>
      <c r="I67" s="7" t="n"/>
      <c r="J67" s="7" t="n"/>
      <c r="K67" s="7" t="n"/>
      <c r="L67" s="7" t="n"/>
      <c r="M67" s="7" t="n"/>
      <c r="N67" s="7" t="n"/>
      <c r="O67" s="7" t="n"/>
      <c r="P67" s="7" t="n"/>
      <c r="Q67" s="7" t="n"/>
      <c r="R67" s="7" t="n"/>
      <c r="S67" s="7" t="n"/>
      <c r="T67" s="4" t="n"/>
      <c r="U67" s="7" t="n"/>
      <c r="V67" s="4" t="n"/>
      <c r="W67" s="4" t="n"/>
      <c r="X67" s="4" t="n"/>
      <c r="Y67" s="4" t="n"/>
      <c r="Z67" s="7" t="n"/>
      <c r="AA67" s="4" t="n"/>
      <c r="AB67" s="4" t="n"/>
      <c r="AC67" s="4" t="n"/>
      <c r="AD67" s="4" t="n"/>
      <c r="AE67" s="7" t="n"/>
      <c r="AF67" s="4" t="n"/>
      <c r="AG67" s="4" t="n"/>
      <c r="AH67" s="4" t="n"/>
      <c r="AI67" s="4" t="n"/>
      <c r="AJ67" s="7" t="n"/>
      <c r="AK67" s="4" t="n"/>
      <c r="AL67" s="4" t="n"/>
      <c r="AM67" s="4" t="n"/>
      <c r="AN67" s="4" t="n"/>
    </row>
    <row r="68" ht="15.6" customHeight="1" s="33">
      <c r="A68" s="2" t="n"/>
      <c r="B68" s="4" t="n"/>
      <c r="C68" s="4" t="n"/>
      <c r="D68" s="4" t="n"/>
      <c r="E68" s="4" t="n"/>
      <c r="F68" s="4" t="n"/>
      <c r="G68" s="7" t="n"/>
      <c r="H68" s="7" t="n"/>
      <c r="I68" s="7" t="n"/>
      <c r="J68" s="7" t="n"/>
      <c r="K68" s="7" t="n"/>
      <c r="L68" s="7" t="n"/>
      <c r="M68" s="7" t="n"/>
      <c r="N68" s="7" t="n"/>
      <c r="O68" s="7" t="n"/>
      <c r="P68" s="7" t="n"/>
      <c r="Q68" s="7" t="n"/>
      <c r="R68" s="7" t="n"/>
      <c r="S68" s="7" t="n"/>
      <c r="T68" s="4" t="n"/>
      <c r="U68" s="7" t="n"/>
      <c r="V68" s="4" t="n"/>
      <c r="W68" s="4" t="n"/>
      <c r="X68" s="4" t="n"/>
      <c r="Y68" s="4" t="n"/>
      <c r="Z68" s="7" t="n"/>
      <c r="AA68" s="4" t="n"/>
      <c r="AB68" s="4" t="n"/>
      <c r="AC68" s="4" t="n"/>
      <c r="AD68" s="4" t="n"/>
      <c r="AE68" s="7" t="n"/>
      <c r="AF68" s="4" t="n"/>
      <c r="AG68" s="4" t="n"/>
      <c r="AH68" s="4" t="n"/>
      <c r="AI68" s="4" t="n"/>
      <c r="AJ68" s="7" t="n"/>
      <c r="AK68" s="4" t="n"/>
      <c r="AL68" s="4" t="n"/>
      <c r="AM68" s="4" t="n"/>
      <c r="AN68" s="4" t="n"/>
    </row>
    <row r="69" ht="15.6" customHeight="1" s="33">
      <c r="A69" s="2" t="n"/>
      <c r="B69" s="4" t="n"/>
      <c r="C69" s="4" t="n"/>
      <c r="D69" s="4" t="n"/>
      <c r="E69" s="4" t="n"/>
      <c r="F69" s="4" t="n"/>
      <c r="G69" s="7" t="n"/>
      <c r="H69" s="7" t="n"/>
      <c r="I69" s="7" t="n"/>
      <c r="J69" s="7" t="n"/>
      <c r="K69" s="7" t="n"/>
      <c r="L69" s="7" t="n"/>
      <c r="M69" s="7" t="n"/>
      <c r="N69" s="7" t="n"/>
      <c r="O69" s="7" t="n"/>
      <c r="P69" s="7" t="n"/>
      <c r="Q69" s="7" t="n"/>
      <c r="R69" s="7" t="n"/>
      <c r="S69" s="7" t="n"/>
      <c r="T69" s="4" t="n"/>
      <c r="U69" s="7" t="n"/>
      <c r="V69" s="4" t="n"/>
      <c r="W69" s="4" t="n"/>
      <c r="X69" s="4" t="n"/>
      <c r="Y69" s="4" t="n"/>
      <c r="Z69" s="7" t="n"/>
      <c r="AA69" s="4" t="n"/>
      <c r="AB69" s="4" t="n"/>
      <c r="AC69" s="4" t="n"/>
      <c r="AD69" s="4" t="n"/>
      <c r="AE69" s="7" t="n"/>
      <c r="AF69" s="4" t="n"/>
      <c r="AG69" s="4" t="n"/>
      <c r="AH69" s="4" t="n"/>
      <c r="AI69" s="4" t="n"/>
      <c r="AJ69" s="7" t="n"/>
      <c r="AK69" s="4" t="n"/>
      <c r="AL69" s="4" t="n"/>
      <c r="AM69" s="4" t="n"/>
      <c r="AN69" s="4" t="n"/>
    </row>
    <row r="70" ht="15.6" customHeight="1" s="33">
      <c r="A70" s="2" t="n"/>
      <c r="B70" s="4" t="n"/>
      <c r="C70" s="4" t="n"/>
      <c r="D70" s="4" t="n"/>
      <c r="E70" s="4" t="n"/>
      <c r="F70" s="4" t="n"/>
      <c r="G70" s="7" t="n"/>
      <c r="H70" s="7" t="n"/>
      <c r="I70" s="7" t="n"/>
      <c r="J70" s="7" t="n"/>
      <c r="K70" s="7" t="n"/>
      <c r="L70" s="7" t="n"/>
      <c r="M70" s="7" t="n"/>
      <c r="N70" s="7" t="n"/>
      <c r="O70" s="7" t="n"/>
      <c r="P70" s="7" t="n"/>
      <c r="Q70" s="7" t="n"/>
      <c r="R70" s="7" t="n"/>
      <c r="S70" s="7" t="n"/>
      <c r="T70" s="4" t="n"/>
      <c r="U70" s="7" t="n"/>
      <c r="V70" s="4" t="n"/>
      <c r="W70" s="4" t="n"/>
      <c r="X70" s="4" t="n"/>
      <c r="Y70" s="4" t="n"/>
      <c r="Z70" s="7" t="n"/>
      <c r="AA70" s="4" t="n"/>
      <c r="AB70" s="4" t="n"/>
      <c r="AC70" s="4" t="n"/>
      <c r="AD70" s="4" t="n"/>
      <c r="AE70" s="7" t="n"/>
      <c r="AF70" s="4" t="n"/>
      <c r="AG70" s="4" t="n"/>
      <c r="AH70" s="4" t="n"/>
      <c r="AI70" s="4" t="n"/>
      <c r="AJ70" s="7" t="n"/>
      <c r="AK70" s="4" t="n"/>
      <c r="AL70" s="4" t="n"/>
      <c r="AM70" s="4" t="n"/>
      <c r="AN70" s="4" t="n"/>
    </row>
    <row r="71" ht="15.6" customHeight="1" s="33">
      <c r="A71" s="2" t="n"/>
      <c r="B71" s="4" t="n"/>
      <c r="C71" s="4" t="n"/>
      <c r="D71" s="4" t="n"/>
      <c r="E71" s="4" t="n"/>
      <c r="F71" s="4" t="n"/>
      <c r="G71" s="7" t="n"/>
      <c r="H71" s="7" t="n"/>
      <c r="I71" s="7" t="n"/>
      <c r="J71" s="7" t="n"/>
      <c r="K71" s="7" t="n"/>
      <c r="L71" s="7" t="n"/>
      <c r="M71" s="7" t="n"/>
      <c r="N71" s="7" t="n"/>
      <c r="O71" s="7" t="n"/>
      <c r="P71" s="7" t="n"/>
      <c r="Q71" s="7" t="n"/>
      <c r="R71" s="7" t="n"/>
      <c r="S71" s="7" t="n"/>
      <c r="T71" s="4" t="n"/>
      <c r="U71" s="7" t="n"/>
      <c r="V71" s="4" t="n"/>
      <c r="W71" s="4" t="n"/>
      <c r="X71" s="4" t="n"/>
      <c r="Y71" s="4" t="n"/>
      <c r="Z71" s="7" t="n"/>
      <c r="AA71" s="4" t="n"/>
      <c r="AB71" s="4" t="n"/>
      <c r="AC71" s="4" t="n"/>
      <c r="AD71" s="4" t="n"/>
      <c r="AE71" s="7" t="n"/>
      <c r="AF71" s="4" t="n"/>
      <c r="AG71" s="4" t="n"/>
      <c r="AH71" s="4" t="n"/>
      <c r="AI71" s="4" t="n"/>
      <c r="AJ71" s="7" t="n"/>
      <c r="AK71" s="4" t="n"/>
      <c r="AL71" s="4" t="n"/>
      <c r="AM71" s="4" t="n"/>
      <c r="AN71" s="4" t="n"/>
    </row>
    <row r="72" ht="15.6" customHeight="1" s="33">
      <c r="A72" s="2" t="n"/>
      <c r="B72" s="4" t="n"/>
      <c r="C72" s="4" t="n"/>
      <c r="D72" s="4" t="n"/>
      <c r="E72" s="4" t="n"/>
      <c r="F72" s="4" t="n"/>
      <c r="G72" s="7" t="n"/>
      <c r="H72" s="7" t="n"/>
      <c r="I72" s="7" t="n"/>
      <c r="J72" s="7" t="n"/>
      <c r="K72" s="7" t="n"/>
      <c r="L72" s="7" t="n"/>
      <c r="M72" s="7" t="n"/>
      <c r="N72" s="7" t="n"/>
      <c r="O72" s="7" t="n"/>
      <c r="P72" s="7" t="n"/>
      <c r="Q72" s="7" t="n"/>
      <c r="R72" s="7" t="n"/>
      <c r="S72" s="7" t="n"/>
      <c r="T72" s="4" t="n"/>
      <c r="U72" s="7" t="n"/>
      <c r="V72" s="4" t="n"/>
      <c r="W72" s="4" t="n"/>
      <c r="X72" s="4" t="n"/>
      <c r="Y72" s="4" t="n"/>
      <c r="Z72" s="7" t="n"/>
      <c r="AA72" s="4" t="n"/>
      <c r="AB72" s="4" t="n"/>
      <c r="AC72" s="4" t="n"/>
      <c r="AD72" s="4" t="n"/>
      <c r="AE72" s="7" t="n"/>
      <c r="AF72" s="4" t="n"/>
      <c r="AG72" s="4" t="n"/>
      <c r="AH72" s="4" t="n"/>
      <c r="AI72" s="4" t="n"/>
      <c r="AJ72" s="7" t="n"/>
      <c r="AK72" s="4" t="n"/>
      <c r="AL72" s="4" t="n"/>
      <c r="AM72" s="4" t="n"/>
      <c r="AN72" s="4" t="n"/>
    </row>
    <row r="73" ht="15.6" customHeight="1" s="33">
      <c r="A73" s="2" t="n"/>
      <c r="B73" s="4" t="n"/>
      <c r="C73" s="4" t="n"/>
      <c r="D73" s="4" t="n"/>
      <c r="E73" s="4" t="n"/>
      <c r="F73" s="4" t="n"/>
      <c r="G73" s="7" t="n"/>
      <c r="H73" s="7" t="n"/>
      <c r="I73" s="7" t="n"/>
      <c r="J73" s="7" t="n"/>
      <c r="K73" s="7" t="n"/>
      <c r="L73" s="7" t="n"/>
      <c r="M73" s="7" t="n"/>
      <c r="N73" s="7" t="n"/>
      <c r="O73" s="7" t="n"/>
      <c r="P73" s="7" t="n"/>
      <c r="Q73" s="7" t="n"/>
      <c r="R73" s="7" t="n"/>
      <c r="S73" s="7" t="n"/>
      <c r="T73" s="4" t="n"/>
      <c r="U73" s="7" t="n"/>
      <c r="V73" s="4" t="n"/>
      <c r="W73" s="4" t="n"/>
      <c r="X73" s="4" t="n"/>
      <c r="Y73" s="4" t="n"/>
      <c r="Z73" s="7" t="n"/>
      <c r="AA73" s="4" t="n"/>
      <c r="AB73" s="4" t="n"/>
      <c r="AC73" s="4" t="n"/>
      <c r="AD73" s="4" t="n"/>
      <c r="AE73" s="7" t="n"/>
      <c r="AF73" s="4" t="n"/>
      <c r="AG73" s="4" t="n"/>
      <c r="AH73" s="4" t="n"/>
      <c r="AI73" s="4" t="n"/>
      <c r="AJ73" s="7" t="n"/>
      <c r="AK73" s="4" t="n"/>
      <c r="AL73" s="4" t="n"/>
      <c r="AM73" s="4" t="n"/>
      <c r="AN73" s="4" t="n"/>
    </row>
    <row r="74" ht="15.6" customHeight="1" s="33">
      <c r="A74" s="2" t="n"/>
      <c r="B74" s="4" t="n"/>
      <c r="C74" s="4" t="n"/>
      <c r="D74" s="4" t="n"/>
      <c r="E74" s="4" t="n"/>
      <c r="F74" s="4" t="n"/>
      <c r="G74" s="7" t="n"/>
      <c r="H74" s="7" t="n"/>
      <c r="I74" s="7" t="n"/>
      <c r="J74" s="7" t="n"/>
      <c r="K74" s="7" t="n"/>
      <c r="L74" s="7" t="n"/>
      <c r="M74" s="7" t="n"/>
      <c r="N74" s="7" t="n"/>
      <c r="O74" s="7" t="n"/>
      <c r="P74" s="7" t="n"/>
      <c r="Q74" s="7" t="n"/>
      <c r="R74" s="7" t="n"/>
      <c r="S74" s="7" t="n"/>
      <c r="T74" s="4" t="n"/>
      <c r="U74" s="7" t="n"/>
      <c r="V74" s="4" t="n"/>
      <c r="W74" s="4" t="n"/>
      <c r="X74" s="4" t="n"/>
      <c r="Y74" s="4" t="n"/>
      <c r="Z74" s="7" t="n"/>
      <c r="AA74" s="4" t="n"/>
      <c r="AB74" s="4" t="n"/>
      <c r="AC74" s="4" t="n"/>
      <c r="AD74" s="4" t="n"/>
      <c r="AE74" s="7" t="n"/>
      <c r="AF74" s="4" t="n"/>
      <c r="AG74" s="4" t="n"/>
      <c r="AH74" s="4" t="n"/>
      <c r="AI74" s="4" t="n"/>
      <c r="AJ74" s="7" t="n"/>
      <c r="AK74" s="4" t="n"/>
      <c r="AL74" s="4" t="n"/>
      <c r="AM74" s="4" t="n"/>
      <c r="AN74" s="4" t="n"/>
    </row>
    <row r="75" ht="15.6" customHeight="1" s="33">
      <c r="A75" s="2" t="n"/>
      <c r="B75" s="4" t="n"/>
      <c r="C75" s="4" t="n"/>
      <c r="D75" s="4" t="n"/>
      <c r="E75" s="4" t="n"/>
      <c r="F75" s="4" t="n"/>
      <c r="G75" s="7" t="n"/>
      <c r="H75" s="7" t="n"/>
      <c r="I75" s="7" t="n"/>
      <c r="J75" s="7" t="n"/>
      <c r="K75" s="7" t="n"/>
      <c r="L75" s="7" t="n"/>
      <c r="M75" s="7" t="n"/>
      <c r="N75" s="7" t="n"/>
      <c r="O75" s="7" t="n"/>
      <c r="P75" s="7" t="n"/>
      <c r="Q75" s="7" t="n"/>
      <c r="R75" s="7" t="n"/>
      <c r="S75" s="7" t="n"/>
      <c r="T75" s="4" t="n"/>
      <c r="U75" s="7" t="n"/>
      <c r="V75" s="4" t="n"/>
      <c r="W75" s="4" t="n"/>
      <c r="X75" s="4" t="n"/>
      <c r="Y75" s="4" t="n"/>
      <c r="Z75" s="7" t="n"/>
      <c r="AA75" s="4" t="n"/>
      <c r="AB75" s="4" t="n"/>
      <c r="AC75" s="4" t="n"/>
      <c r="AD75" s="4" t="n"/>
      <c r="AE75" s="7" t="n"/>
      <c r="AF75" s="4" t="n"/>
      <c r="AG75" s="4" t="n"/>
      <c r="AH75" s="4" t="n"/>
      <c r="AI75" s="4" t="n"/>
      <c r="AJ75" s="7" t="n"/>
      <c r="AK75" s="4" t="n"/>
      <c r="AL75" s="4" t="n"/>
      <c r="AM75" s="4" t="n"/>
      <c r="AN75" s="4" t="n"/>
    </row>
    <row r="76" ht="15.6" customHeight="1" s="33">
      <c r="A76" s="2" t="n"/>
      <c r="B76" s="4" t="n"/>
      <c r="C76" s="4" t="n"/>
      <c r="D76" s="4" t="n"/>
      <c r="E76" s="4" t="n"/>
      <c r="F76" s="4" t="n"/>
      <c r="G76" s="7" t="n"/>
      <c r="H76" s="7" t="n"/>
      <c r="I76" s="7" t="n"/>
      <c r="J76" s="7" t="n"/>
      <c r="K76" s="7" t="n"/>
      <c r="L76" s="7" t="n"/>
      <c r="M76" s="7" t="n"/>
      <c r="N76" s="7" t="n"/>
      <c r="O76" s="7" t="n"/>
      <c r="P76" s="7" t="n"/>
      <c r="Q76" s="7" t="n"/>
      <c r="R76" s="7" t="n"/>
      <c r="S76" s="7" t="n"/>
      <c r="T76" s="4" t="n"/>
      <c r="U76" s="7" t="n"/>
      <c r="V76" s="4" t="n"/>
      <c r="W76" s="4" t="n"/>
      <c r="X76" s="4" t="n"/>
      <c r="Y76" s="4" t="n"/>
      <c r="Z76" s="7" t="n"/>
      <c r="AA76" s="4" t="n"/>
      <c r="AB76" s="4" t="n"/>
      <c r="AC76" s="4" t="n"/>
      <c r="AD76" s="4" t="n"/>
      <c r="AE76" s="7" t="n"/>
      <c r="AF76" s="4" t="n"/>
      <c r="AG76" s="4" t="n"/>
      <c r="AH76" s="4" t="n"/>
      <c r="AI76" s="4" t="n"/>
      <c r="AJ76" s="7" t="n"/>
      <c r="AK76" s="4" t="n"/>
      <c r="AL76" s="4" t="n"/>
      <c r="AM76" s="4" t="n"/>
      <c r="AN76" s="4" t="n"/>
    </row>
    <row r="77" ht="15.6" customHeight="1" s="33">
      <c r="A77" s="2" t="n"/>
      <c r="B77" s="4" t="n"/>
      <c r="C77" s="4" t="n"/>
      <c r="D77" s="4" t="n"/>
      <c r="E77" s="4" t="n"/>
      <c r="F77" s="4" t="n"/>
      <c r="G77" s="7" t="n"/>
      <c r="H77" s="7" t="n"/>
      <c r="I77" s="7" t="n"/>
      <c r="J77" s="7" t="n"/>
      <c r="K77" s="7" t="n"/>
      <c r="L77" s="7" t="n"/>
      <c r="M77" s="7" t="n"/>
      <c r="N77" s="7" t="n"/>
      <c r="O77" s="7" t="n"/>
      <c r="P77" s="7" t="n"/>
      <c r="Q77" s="7" t="n"/>
      <c r="R77" s="7" t="n"/>
      <c r="S77" s="7" t="n"/>
      <c r="T77" s="4" t="n"/>
      <c r="U77" s="7" t="n"/>
      <c r="V77" s="4" t="n"/>
      <c r="W77" s="4" t="n"/>
      <c r="X77" s="4" t="n"/>
      <c r="Y77" s="4" t="n"/>
      <c r="Z77" s="7" t="n"/>
      <c r="AA77" s="4" t="n"/>
      <c r="AB77" s="4" t="n"/>
      <c r="AC77" s="4" t="n"/>
      <c r="AD77" s="4" t="n"/>
      <c r="AE77" s="7" t="n"/>
      <c r="AF77" s="4" t="n"/>
      <c r="AG77" s="4" t="n"/>
      <c r="AH77" s="4" t="n"/>
      <c r="AI77" s="4" t="n"/>
      <c r="AJ77" s="7" t="n"/>
      <c r="AK77" s="4" t="n"/>
      <c r="AL77" s="4" t="n"/>
      <c r="AM77" s="4" t="n"/>
      <c r="AN77" s="4" t="n"/>
    </row>
    <row r="78" ht="15.6" customHeight="1" s="33">
      <c r="A78" s="2" t="n"/>
      <c r="B78" s="4" t="n"/>
      <c r="C78" s="4" t="n"/>
      <c r="D78" s="4" t="n"/>
      <c r="E78" s="4" t="n"/>
      <c r="F78" s="4" t="n"/>
      <c r="G78" s="7" t="n"/>
      <c r="H78" s="7" t="n"/>
      <c r="I78" s="7" t="n"/>
      <c r="J78" s="7" t="n"/>
      <c r="K78" s="7" t="n"/>
      <c r="L78" s="7" t="n"/>
      <c r="M78" s="7" t="n"/>
      <c r="N78" s="7" t="n"/>
      <c r="O78" s="7" t="n"/>
      <c r="P78" s="7" t="n"/>
      <c r="Q78" s="7" t="n"/>
      <c r="R78" s="7" t="n"/>
      <c r="S78" s="7" t="n"/>
      <c r="T78" s="4" t="n"/>
      <c r="U78" s="7" t="n"/>
      <c r="V78" s="4" t="n"/>
      <c r="W78" s="4" t="n"/>
      <c r="X78" s="4" t="n"/>
      <c r="Y78" s="4" t="n"/>
      <c r="Z78" s="7" t="n"/>
      <c r="AA78" s="4" t="n"/>
      <c r="AB78" s="4" t="n"/>
      <c r="AC78" s="4" t="n"/>
      <c r="AD78" s="4" t="n"/>
      <c r="AE78" s="7" t="n"/>
      <c r="AF78" s="4" t="n"/>
      <c r="AG78" s="4" t="n"/>
      <c r="AH78" s="4" t="n"/>
      <c r="AI78" s="4" t="n"/>
      <c r="AJ78" s="7" t="n"/>
      <c r="AK78" s="4" t="n"/>
      <c r="AL78" s="4" t="n"/>
      <c r="AM78" s="4" t="n"/>
      <c r="AN78" s="4" t="n"/>
    </row>
    <row r="79" ht="15.6" customHeight="1" s="33">
      <c r="A79" s="2" t="n"/>
      <c r="B79" s="4" t="n"/>
      <c r="C79" s="4" t="n"/>
      <c r="D79" s="4" t="n"/>
      <c r="E79" s="4" t="n"/>
      <c r="F79" s="4" t="n"/>
      <c r="G79" s="7" t="n"/>
      <c r="H79" s="7" t="n"/>
      <c r="I79" s="7" t="n"/>
      <c r="J79" s="7" t="n"/>
      <c r="K79" s="7" t="n"/>
      <c r="L79" s="7" t="n"/>
      <c r="M79" s="7" t="n"/>
      <c r="N79" s="7" t="n"/>
      <c r="O79" s="7" t="n"/>
      <c r="P79" s="7" t="n"/>
      <c r="Q79" s="7" t="n"/>
      <c r="R79" s="7" t="n"/>
      <c r="S79" s="7" t="n"/>
      <c r="T79" s="4" t="n"/>
      <c r="U79" s="7" t="n"/>
      <c r="V79" s="4" t="n"/>
      <c r="W79" s="4" t="n"/>
      <c r="X79" s="4" t="n"/>
      <c r="Y79" s="4" t="n"/>
      <c r="Z79" s="7" t="n"/>
      <c r="AA79" s="4" t="n"/>
      <c r="AB79" s="4" t="n"/>
      <c r="AC79" s="4" t="n"/>
      <c r="AD79" s="4" t="n"/>
      <c r="AE79" s="7" t="n"/>
      <c r="AF79" s="4" t="n"/>
      <c r="AG79" s="4" t="n"/>
      <c r="AH79" s="4" t="n"/>
      <c r="AI79" s="4" t="n"/>
      <c r="AJ79" s="7" t="n"/>
      <c r="AK79" s="4" t="n"/>
      <c r="AL79" s="4" t="n"/>
      <c r="AM79" s="4" t="n"/>
      <c r="AN79" s="4" t="n"/>
    </row>
    <row r="80" ht="15.6" customHeight="1" s="33">
      <c r="A80" s="2" t="n"/>
      <c r="B80" s="4" t="n"/>
      <c r="C80" s="4" t="n"/>
      <c r="D80" s="4" t="n"/>
      <c r="E80" s="4" t="n"/>
      <c r="F80" s="4" t="n"/>
      <c r="G80" s="7" t="n"/>
      <c r="H80" s="7" t="n"/>
      <c r="I80" s="7" t="n"/>
      <c r="J80" s="7" t="n"/>
      <c r="K80" s="7" t="n"/>
      <c r="L80" s="7" t="n"/>
      <c r="M80" s="7" t="n"/>
      <c r="N80" s="7" t="n"/>
      <c r="O80" s="7" t="n"/>
      <c r="P80" s="7" t="n"/>
      <c r="Q80" s="7" t="n"/>
      <c r="R80" s="7" t="n"/>
      <c r="S80" s="7" t="n"/>
      <c r="T80" s="4" t="n"/>
      <c r="U80" s="7" t="n"/>
      <c r="V80" s="4" t="n"/>
      <c r="W80" s="4" t="n"/>
      <c r="X80" s="4" t="n"/>
      <c r="Y80" s="4" t="n"/>
      <c r="Z80" s="7" t="n"/>
      <c r="AA80" s="4" t="n"/>
      <c r="AB80" s="4" t="n"/>
      <c r="AC80" s="4" t="n"/>
      <c r="AD80" s="4" t="n"/>
      <c r="AE80" s="7" t="n"/>
      <c r="AF80" s="4" t="n"/>
      <c r="AG80" s="4" t="n"/>
      <c r="AH80" s="4" t="n"/>
      <c r="AI80" s="4" t="n"/>
      <c r="AJ80" s="7" t="n"/>
      <c r="AK80" s="4" t="n"/>
      <c r="AL80" s="4" t="n"/>
      <c r="AM80" s="4" t="n"/>
      <c r="AN80" s="4" t="n"/>
    </row>
    <row r="81" ht="15.6" customHeight="1" s="33">
      <c r="A81" s="2" t="n"/>
      <c r="B81" s="4" t="n"/>
      <c r="C81" s="4" t="n"/>
      <c r="D81" s="4" t="n"/>
      <c r="E81" s="4" t="n"/>
      <c r="F81" s="4" t="n"/>
      <c r="G81" s="7" t="n"/>
      <c r="H81" s="7" t="n"/>
      <c r="I81" s="7" t="n"/>
      <c r="J81" s="7" t="n"/>
      <c r="K81" s="7" t="n"/>
      <c r="L81" s="7" t="n"/>
      <c r="M81" s="7" t="n"/>
      <c r="N81" s="7" t="n"/>
      <c r="O81" s="7" t="n"/>
      <c r="P81" s="7" t="n"/>
      <c r="Q81" s="7" t="n"/>
      <c r="R81" s="7" t="n"/>
      <c r="S81" s="7" t="n"/>
      <c r="T81" s="4" t="n"/>
      <c r="U81" s="7" t="n"/>
      <c r="V81" s="4" t="n"/>
      <c r="W81" s="4" t="n"/>
      <c r="X81" s="4" t="n"/>
      <c r="Y81" s="4" t="n"/>
      <c r="Z81" s="7" t="n"/>
      <c r="AA81" s="4" t="n"/>
      <c r="AB81" s="4" t="n"/>
      <c r="AC81" s="4" t="n"/>
      <c r="AD81" s="4" t="n"/>
      <c r="AE81" s="7" t="n"/>
      <c r="AF81" s="4" t="n"/>
      <c r="AG81" s="4" t="n"/>
      <c r="AH81" s="4" t="n"/>
      <c r="AI81" s="4" t="n"/>
      <c r="AJ81" s="7" t="n"/>
      <c r="AK81" s="4" t="n"/>
      <c r="AL81" s="4" t="n"/>
      <c r="AM81" s="4" t="n"/>
      <c r="AN81" s="4" t="n"/>
    </row>
    <row r="82" ht="15.6" customHeight="1" s="33">
      <c r="A82" s="2" t="n"/>
      <c r="B82" s="4" t="n"/>
      <c r="C82" s="4" t="n"/>
      <c r="D82" s="4" t="n"/>
      <c r="E82" s="4" t="n"/>
      <c r="F82" s="4" t="n"/>
      <c r="G82" s="7" t="n"/>
      <c r="H82" s="7" t="n"/>
      <c r="I82" s="7" t="n"/>
      <c r="J82" s="7" t="n"/>
      <c r="K82" s="7" t="n"/>
      <c r="L82" s="7" t="n"/>
      <c r="M82" s="7" t="n"/>
      <c r="N82" s="7" t="n"/>
      <c r="O82" s="7" t="n"/>
      <c r="P82" s="7" t="n"/>
      <c r="Q82" s="7" t="n"/>
      <c r="R82" s="7" t="n"/>
      <c r="S82" s="7" t="n"/>
      <c r="T82" s="4" t="n"/>
      <c r="U82" s="7" t="n"/>
      <c r="V82" s="4" t="n"/>
      <c r="W82" s="4" t="n"/>
      <c r="X82" s="4" t="n"/>
      <c r="Y82" s="4" t="n"/>
      <c r="Z82" s="7" t="n"/>
      <c r="AA82" s="4" t="n"/>
      <c r="AB82" s="4" t="n"/>
      <c r="AC82" s="4" t="n"/>
      <c r="AD82" s="4" t="n"/>
      <c r="AE82" s="7" t="n"/>
      <c r="AF82" s="4" t="n"/>
      <c r="AG82" s="4" t="n"/>
      <c r="AH82" s="4" t="n"/>
      <c r="AI82" s="4" t="n"/>
      <c r="AJ82" s="7" t="n"/>
      <c r="AK82" s="4" t="n"/>
      <c r="AL82" s="4" t="n"/>
      <c r="AM82" s="4" t="n"/>
      <c r="AN82" s="4" t="n"/>
    </row>
    <row r="83" ht="15.6" customHeight="1" s="33">
      <c r="A83" s="2" t="n"/>
      <c r="B83" s="4" t="n"/>
      <c r="C83" s="4" t="n"/>
      <c r="D83" s="4" t="n"/>
      <c r="E83" s="4" t="n"/>
      <c r="F83" s="4" t="n"/>
      <c r="G83" s="7" t="n"/>
      <c r="H83" s="7" t="n"/>
      <c r="I83" s="7" t="n"/>
      <c r="J83" s="7" t="n"/>
      <c r="K83" s="7" t="n"/>
      <c r="L83" s="7" t="n"/>
      <c r="M83" s="7" t="n"/>
      <c r="N83" s="7" t="n"/>
      <c r="O83" s="7" t="n"/>
      <c r="P83" s="7" t="n"/>
      <c r="Q83" s="7" t="n"/>
      <c r="R83" s="7" t="n"/>
      <c r="S83" s="7" t="n"/>
      <c r="T83" s="4" t="n"/>
      <c r="U83" s="7" t="n"/>
      <c r="V83" s="4" t="n"/>
      <c r="W83" s="4" t="n"/>
      <c r="X83" s="4" t="n"/>
      <c r="Y83" s="4" t="n"/>
      <c r="Z83" s="7" t="n"/>
      <c r="AA83" s="4" t="n"/>
      <c r="AB83" s="4" t="n"/>
      <c r="AC83" s="4" t="n"/>
      <c r="AD83" s="4" t="n"/>
      <c r="AE83" s="7" t="n"/>
      <c r="AF83" s="4" t="n"/>
      <c r="AG83" s="4" t="n"/>
      <c r="AH83" s="4" t="n"/>
      <c r="AI83" s="4" t="n"/>
      <c r="AJ83" s="7" t="n"/>
      <c r="AK83" s="4" t="n"/>
      <c r="AL83" s="4" t="n"/>
      <c r="AM83" s="4" t="n"/>
      <c r="AN83" s="4" t="n"/>
    </row>
    <row r="84" ht="15.6" customHeight="1" s="33">
      <c r="A84" s="2" t="n"/>
      <c r="B84" s="4" t="n"/>
      <c r="C84" s="4" t="n"/>
      <c r="D84" s="4" t="n"/>
      <c r="E84" s="4" t="n"/>
      <c r="F84" s="4" t="n"/>
      <c r="G84" s="7" t="n"/>
      <c r="H84" s="7" t="n"/>
      <c r="I84" s="7" t="n"/>
      <c r="J84" s="7" t="n"/>
      <c r="K84" s="7" t="n"/>
      <c r="L84" s="7" t="n"/>
      <c r="M84" s="7" t="n"/>
      <c r="N84" s="7" t="n"/>
      <c r="O84" s="7" t="n"/>
      <c r="P84" s="7" t="n"/>
      <c r="Q84" s="7" t="n"/>
      <c r="R84" s="7" t="n"/>
      <c r="S84" s="7" t="n"/>
      <c r="T84" s="4" t="n"/>
      <c r="U84" s="7" t="n"/>
      <c r="V84" s="4" t="n"/>
      <c r="W84" s="4" t="n"/>
      <c r="X84" s="4" t="n"/>
      <c r="Y84" s="4" t="n"/>
      <c r="Z84" s="7" t="n"/>
      <c r="AA84" s="4" t="n"/>
      <c r="AB84" s="4" t="n"/>
      <c r="AC84" s="4" t="n"/>
      <c r="AD84" s="4" t="n"/>
      <c r="AE84" s="7" t="n"/>
      <c r="AF84" s="4" t="n"/>
      <c r="AG84" s="4" t="n"/>
      <c r="AH84" s="4" t="n"/>
      <c r="AI84" s="4" t="n"/>
      <c r="AJ84" s="7" t="n"/>
      <c r="AK84" s="4" t="n"/>
      <c r="AL84" s="4" t="n"/>
      <c r="AM84" s="4" t="n"/>
      <c r="AN84" s="4" t="n"/>
    </row>
    <row r="85" ht="15.6" customHeight="1" s="33">
      <c r="A85" s="2" t="n"/>
      <c r="B85" s="4" t="n"/>
      <c r="C85" s="4" t="n"/>
      <c r="D85" s="4" t="n"/>
      <c r="E85" s="4" t="n"/>
      <c r="F85" s="4" t="n"/>
      <c r="G85" s="7" t="n"/>
      <c r="H85" s="7" t="n"/>
      <c r="I85" s="7" t="n"/>
      <c r="J85" s="7" t="n"/>
      <c r="K85" s="7" t="n"/>
      <c r="L85" s="7" t="n"/>
      <c r="M85" s="7" t="n"/>
      <c r="N85" s="7" t="n"/>
      <c r="O85" s="7" t="n"/>
      <c r="P85" s="7" t="n"/>
      <c r="Q85" s="7" t="n"/>
      <c r="R85" s="7" t="n"/>
      <c r="S85" s="7" t="n"/>
      <c r="T85" s="4" t="n"/>
      <c r="U85" s="7" t="n"/>
      <c r="V85" s="4" t="n"/>
      <c r="W85" s="4" t="n"/>
      <c r="X85" s="4" t="n"/>
      <c r="Y85" s="4" t="n"/>
      <c r="Z85" s="7" t="n"/>
      <c r="AA85" s="4" t="n"/>
      <c r="AB85" s="4" t="n"/>
      <c r="AC85" s="4" t="n"/>
      <c r="AD85" s="4" t="n"/>
      <c r="AE85" s="7" t="n"/>
      <c r="AF85" s="4" t="n"/>
      <c r="AG85" s="4" t="n"/>
      <c r="AH85" s="4" t="n"/>
      <c r="AI85" s="4" t="n"/>
      <c r="AJ85" s="7" t="n"/>
      <c r="AK85" s="4" t="n"/>
      <c r="AL85" s="4" t="n"/>
      <c r="AM85" s="4" t="n"/>
      <c r="AN85" s="4" t="n"/>
    </row>
    <row r="86" ht="15.6" customHeight="1" s="33">
      <c r="A86" s="2" t="n"/>
      <c r="B86" s="4" t="n"/>
      <c r="C86" s="4" t="n"/>
      <c r="D86" s="4" t="n"/>
      <c r="E86" s="4" t="n"/>
      <c r="F86" s="4" t="n"/>
      <c r="G86" s="7" t="n"/>
      <c r="H86" s="7" t="n"/>
      <c r="I86" s="7" t="n"/>
      <c r="J86" s="7" t="n"/>
      <c r="K86" s="7" t="n"/>
      <c r="L86" s="7" t="n"/>
      <c r="M86" s="7" t="n"/>
      <c r="N86" s="7" t="n"/>
      <c r="O86" s="7" t="n"/>
      <c r="P86" s="7" t="n"/>
      <c r="Q86" s="7" t="n"/>
      <c r="R86" s="7" t="n"/>
      <c r="S86" s="7" t="n"/>
      <c r="T86" s="4" t="n"/>
      <c r="U86" s="7" t="n"/>
      <c r="V86" s="4" t="n"/>
      <c r="W86" s="4" t="n"/>
      <c r="X86" s="4" t="n"/>
      <c r="Y86" s="4" t="n"/>
      <c r="Z86" s="7" t="n"/>
      <c r="AA86" s="4" t="n"/>
      <c r="AB86" s="4" t="n"/>
      <c r="AC86" s="4" t="n"/>
      <c r="AD86" s="4" t="n"/>
      <c r="AE86" s="7" t="n"/>
      <c r="AF86" s="4" t="n"/>
      <c r="AG86" s="4" t="n"/>
      <c r="AH86" s="4" t="n"/>
      <c r="AI86" s="4" t="n"/>
      <c r="AJ86" s="7" t="n"/>
      <c r="AK86" s="4" t="n"/>
      <c r="AL86" s="4" t="n"/>
      <c r="AM86" s="4" t="n"/>
      <c r="AN86" s="4" t="n"/>
    </row>
    <row r="87" ht="15.6" customHeight="1" s="33">
      <c r="A87" s="2" t="n"/>
      <c r="B87" s="4" t="n"/>
      <c r="C87" s="4" t="n"/>
      <c r="D87" s="4" t="n"/>
      <c r="E87" s="4" t="n"/>
      <c r="F87" s="4" t="n"/>
      <c r="G87" s="7" t="n"/>
      <c r="H87" s="7" t="n"/>
      <c r="I87" s="7" t="n"/>
      <c r="J87" s="7" t="n"/>
      <c r="K87" s="7" t="n"/>
      <c r="L87" s="7" t="n"/>
      <c r="M87" s="7" t="n"/>
      <c r="N87" s="7" t="n"/>
      <c r="O87" s="7" t="n"/>
      <c r="P87" s="7" t="n"/>
      <c r="Q87" s="7" t="n"/>
      <c r="R87" s="7" t="n"/>
      <c r="S87" s="7" t="n"/>
      <c r="T87" s="4" t="n"/>
      <c r="U87" s="7" t="n"/>
      <c r="V87" s="4" t="n"/>
      <c r="W87" s="4" t="n"/>
      <c r="X87" s="4" t="n"/>
      <c r="Y87" s="4" t="n"/>
      <c r="Z87" s="7" t="n"/>
      <c r="AA87" s="4" t="n"/>
      <c r="AB87" s="4" t="n"/>
      <c r="AC87" s="4" t="n"/>
      <c r="AD87" s="4" t="n"/>
      <c r="AE87" s="7" t="n"/>
      <c r="AF87" s="4" t="n"/>
      <c r="AG87" s="4" t="n"/>
      <c r="AH87" s="4" t="n"/>
      <c r="AI87" s="4" t="n"/>
      <c r="AJ87" s="7" t="n"/>
      <c r="AK87" s="4" t="n"/>
      <c r="AL87" s="4" t="n"/>
      <c r="AM87" s="4" t="n"/>
      <c r="AN87" s="4" t="n"/>
    </row>
    <row r="88" ht="15.6" customHeight="1" s="33">
      <c r="A88" s="2" t="n"/>
      <c r="B88" s="4" t="n"/>
      <c r="C88" s="4" t="n"/>
      <c r="D88" s="4" t="n"/>
      <c r="E88" s="4" t="n"/>
      <c r="F88" s="4" t="n"/>
      <c r="G88" s="7" t="n"/>
      <c r="H88" s="7" t="n"/>
      <c r="I88" s="7" t="n"/>
      <c r="J88" s="7" t="n"/>
      <c r="K88" s="7" t="n"/>
      <c r="L88" s="7" t="n"/>
      <c r="M88" s="7" t="n"/>
      <c r="N88" s="7" t="n"/>
      <c r="O88" s="7" t="n"/>
      <c r="P88" s="7" t="n"/>
      <c r="Q88" s="7" t="n"/>
      <c r="R88" s="7" t="n"/>
      <c r="S88" s="7" t="n"/>
      <c r="T88" s="4" t="n"/>
      <c r="U88" s="7" t="n"/>
      <c r="V88" s="4" t="n"/>
      <c r="W88" s="4" t="n"/>
      <c r="X88" s="4" t="n"/>
      <c r="Y88" s="4" t="n"/>
      <c r="Z88" s="7" t="n"/>
      <c r="AA88" s="4" t="n"/>
      <c r="AB88" s="4" t="n"/>
      <c r="AC88" s="4" t="n"/>
      <c r="AD88" s="4" t="n"/>
      <c r="AE88" s="7" t="n"/>
      <c r="AF88" s="4" t="n"/>
      <c r="AG88" s="4" t="n"/>
      <c r="AH88" s="4" t="n"/>
      <c r="AI88" s="4" t="n"/>
      <c r="AJ88" s="7" t="n"/>
      <c r="AK88" s="4" t="n"/>
      <c r="AL88" s="4" t="n"/>
      <c r="AM88" s="4" t="n"/>
      <c r="AN88" s="4" t="n"/>
    </row>
    <row r="89" ht="15.6" customHeight="1" s="33">
      <c r="A89" s="2" t="n"/>
      <c r="B89" s="4" t="n"/>
      <c r="C89" s="4" t="n"/>
      <c r="D89" s="4" t="n"/>
      <c r="E89" s="4" t="n"/>
      <c r="F89" s="4" t="n"/>
      <c r="G89" s="7" t="n"/>
      <c r="H89" s="7" t="n"/>
      <c r="I89" s="7" t="n"/>
      <c r="J89" s="7" t="n"/>
      <c r="K89" s="7" t="n"/>
      <c r="L89" s="7" t="n"/>
      <c r="M89" s="7" t="n"/>
      <c r="N89" s="7" t="n"/>
      <c r="O89" s="7" t="n"/>
      <c r="P89" s="7" t="n"/>
      <c r="Q89" s="7" t="n"/>
      <c r="R89" s="7" t="n"/>
      <c r="S89" s="7" t="n"/>
      <c r="T89" s="4" t="n"/>
      <c r="U89" s="7" t="n"/>
      <c r="V89" s="4" t="n"/>
      <c r="W89" s="4" t="n"/>
      <c r="X89" s="4" t="n"/>
      <c r="Y89" s="4" t="n"/>
      <c r="Z89" s="7" t="n"/>
      <c r="AA89" s="4" t="n"/>
      <c r="AB89" s="4" t="n"/>
      <c r="AC89" s="4" t="n"/>
      <c r="AD89" s="4" t="n"/>
      <c r="AE89" s="7" t="n"/>
      <c r="AF89" s="4" t="n"/>
      <c r="AG89" s="4" t="n"/>
      <c r="AH89" s="4" t="n"/>
      <c r="AI89" s="4" t="n"/>
      <c r="AJ89" s="7" t="n"/>
      <c r="AK89" s="4" t="n"/>
      <c r="AL89" s="4" t="n"/>
      <c r="AM89" s="4" t="n"/>
      <c r="AN89" s="4" t="n"/>
    </row>
    <row r="90" ht="15.6" customHeight="1" s="33">
      <c r="A90" s="2" t="n"/>
      <c r="B90" s="4" t="n"/>
      <c r="C90" s="4" t="n"/>
      <c r="D90" s="4" t="n"/>
      <c r="E90" s="4" t="n"/>
      <c r="F90" s="4" t="n"/>
      <c r="G90" s="7" t="n"/>
      <c r="H90" s="7" t="n"/>
      <c r="I90" s="7" t="n"/>
      <c r="J90" s="7" t="n"/>
      <c r="K90" s="7" t="n"/>
      <c r="L90" s="7" t="n"/>
      <c r="M90" s="7" t="n"/>
      <c r="N90" s="7" t="n"/>
      <c r="O90" s="7" t="n"/>
      <c r="P90" s="7" t="n"/>
      <c r="Q90" s="7" t="n"/>
      <c r="R90" s="7" t="n"/>
      <c r="S90" s="7" t="n"/>
      <c r="T90" s="4" t="n"/>
      <c r="U90" s="7" t="n"/>
      <c r="V90" s="4" t="n"/>
      <c r="W90" s="4" t="n"/>
      <c r="X90" s="4" t="n"/>
      <c r="Y90" s="4" t="n"/>
      <c r="Z90" s="7" t="n"/>
      <c r="AA90" s="4" t="n"/>
      <c r="AB90" s="4" t="n"/>
      <c r="AC90" s="4" t="n"/>
      <c r="AD90" s="4" t="n"/>
      <c r="AE90" s="7" t="n"/>
      <c r="AF90" s="4" t="n"/>
      <c r="AG90" s="4" t="n"/>
      <c r="AH90" s="4" t="n"/>
      <c r="AI90" s="4" t="n"/>
      <c r="AJ90" s="7" t="n"/>
      <c r="AK90" s="4" t="n"/>
      <c r="AL90" s="4" t="n"/>
      <c r="AM90" s="4" t="n"/>
      <c r="AN90" s="4" t="n"/>
    </row>
    <row r="91" ht="15.6" customHeight="1" s="33">
      <c r="A91" s="2" t="n"/>
      <c r="B91" s="4" t="n"/>
      <c r="C91" s="4" t="n"/>
      <c r="D91" s="4" t="n"/>
      <c r="E91" s="4" t="n"/>
      <c r="F91" s="4" t="n"/>
      <c r="G91" s="7" t="n"/>
      <c r="H91" s="7" t="n"/>
      <c r="I91" s="7" t="n"/>
      <c r="J91" s="7" t="n"/>
      <c r="K91" s="7" t="n"/>
      <c r="L91" s="7" t="n"/>
      <c r="M91" s="7" t="n"/>
      <c r="N91" s="7" t="n"/>
      <c r="O91" s="7" t="n"/>
      <c r="P91" s="7" t="n"/>
      <c r="Q91" s="7" t="n"/>
      <c r="R91" s="7" t="n"/>
      <c r="S91" s="7" t="n"/>
      <c r="T91" s="4" t="n"/>
      <c r="U91" s="7" t="n"/>
      <c r="V91" s="4" t="n"/>
      <c r="W91" s="4" t="n"/>
      <c r="X91" s="4" t="n"/>
      <c r="Y91" s="4" t="n"/>
      <c r="Z91" s="7" t="n"/>
      <c r="AA91" s="4" t="n"/>
      <c r="AB91" s="4" t="n"/>
      <c r="AC91" s="4" t="n"/>
      <c r="AD91" s="4" t="n"/>
      <c r="AE91" s="7" t="n"/>
      <c r="AF91" s="4" t="n"/>
      <c r="AG91" s="4" t="n"/>
      <c r="AH91" s="4" t="n"/>
      <c r="AI91" s="4" t="n"/>
      <c r="AJ91" s="7" t="n"/>
      <c r="AK91" s="4" t="n"/>
      <c r="AL91" s="4" t="n"/>
      <c r="AM91" s="4" t="n"/>
      <c r="AN91" s="4" t="n"/>
    </row>
    <row r="92" ht="15.6" customHeight="1" s="33">
      <c r="A92" s="2" t="n"/>
      <c r="B92" s="4" t="n"/>
      <c r="C92" s="4" t="n"/>
      <c r="D92" s="4" t="n"/>
      <c r="E92" s="4" t="n"/>
      <c r="F92" s="4" t="n"/>
      <c r="G92" s="7" t="n"/>
      <c r="H92" s="7" t="n"/>
      <c r="I92" s="7" t="n"/>
      <c r="J92" s="7" t="n"/>
      <c r="K92" s="7" t="n"/>
      <c r="L92" s="7" t="n"/>
      <c r="M92" s="7" t="n"/>
      <c r="N92" s="7" t="n"/>
      <c r="O92" s="7" t="n"/>
      <c r="P92" s="7" t="n"/>
      <c r="Q92" s="7" t="n"/>
      <c r="R92" s="7" t="n"/>
      <c r="S92" s="7" t="n"/>
      <c r="T92" s="4" t="n"/>
      <c r="U92" s="7" t="n"/>
      <c r="V92" s="4" t="n"/>
      <c r="W92" s="4" t="n"/>
      <c r="X92" s="4" t="n"/>
      <c r="Y92" s="4" t="n"/>
      <c r="Z92" s="7" t="n"/>
      <c r="AA92" s="4" t="n"/>
      <c r="AB92" s="4" t="n"/>
      <c r="AC92" s="4" t="n"/>
      <c r="AD92" s="4" t="n"/>
      <c r="AE92" s="7" t="n"/>
      <c r="AF92" s="4" t="n"/>
      <c r="AG92" s="4" t="n"/>
      <c r="AH92" s="4" t="n"/>
      <c r="AI92" s="4" t="n"/>
      <c r="AJ92" s="7" t="n"/>
      <c r="AK92" s="4" t="n"/>
      <c r="AL92" s="4" t="n"/>
      <c r="AM92" s="4" t="n"/>
      <c r="AN92" s="4" t="n"/>
    </row>
    <row r="93" ht="15.6" customHeight="1" s="33">
      <c r="A93" s="2" t="n"/>
      <c r="B93" s="4" t="n"/>
      <c r="C93" s="4" t="n"/>
      <c r="D93" s="4" t="n"/>
      <c r="E93" s="4" t="n"/>
      <c r="F93" s="4" t="n"/>
      <c r="G93" s="7" t="n"/>
      <c r="H93" s="7" t="n"/>
      <c r="I93" s="7" t="n"/>
      <c r="J93" s="7" t="n"/>
      <c r="K93" s="7" t="n"/>
      <c r="L93" s="7" t="n"/>
      <c r="M93" s="7" t="n"/>
      <c r="N93" s="7" t="n"/>
      <c r="O93" s="7" t="n"/>
      <c r="P93" s="7" t="n"/>
      <c r="Q93" s="7" t="n"/>
      <c r="R93" s="7" t="n"/>
      <c r="S93" s="7" t="n"/>
      <c r="T93" s="4" t="n"/>
      <c r="U93" s="7" t="n"/>
      <c r="V93" s="4" t="n"/>
      <c r="W93" s="4" t="n"/>
      <c r="X93" s="4" t="n"/>
      <c r="Y93" s="4" t="n"/>
      <c r="Z93" s="7" t="n"/>
      <c r="AA93" s="4" t="n"/>
      <c r="AB93" s="4" t="n"/>
      <c r="AC93" s="4" t="n"/>
      <c r="AD93" s="4" t="n"/>
      <c r="AE93" s="7" t="n"/>
      <c r="AF93" s="4" t="n"/>
      <c r="AG93" s="4" t="n"/>
      <c r="AH93" s="4" t="n"/>
      <c r="AI93" s="4" t="n"/>
      <c r="AJ93" s="7" t="n"/>
      <c r="AK93" s="4" t="n"/>
      <c r="AL93" s="4" t="n"/>
      <c r="AM93" s="4" t="n"/>
      <c r="AN93" s="4" t="n"/>
    </row>
    <row r="94" ht="15.6" customHeight="1" s="33">
      <c r="A94" s="2" t="n"/>
      <c r="B94" s="4" t="n"/>
      <c r="C94" s="4" t="n"/>
      <c r="D94" s="4" t="n"/>
      <c r="E94" s="4" t="n"/>
      <c r="F94" s="4" t="n"/>
      <c r="G94" s="7" t="n"/>
      <c r="H94" s="7" t="n"/>
      <c r="I94" s="7" t="n"/>
      <c r="J94" s="7" t="n"/>
      <c r="K94" s="7" t="n"/>
      <c r="L94" s="7" t="n"/>
      <c r="M94" s="7" t="n"/>
      <c r="N94" s="7" t="n"/>
      <c r="O94" s="7" t="n"/>
      <c r="P94" s="7" t="n"/>
      <c r="Q94" s="7" t="n"/>
      <c r="R94" s="7" t="n"/>
      <c r="S94" s="7" t="n"/>
      <c r="T94" s="4" t="n"/>
      <c r="U94" s="7" t="n"/>
      <c r="V94" s="4" t="n"/>
      <c r="W94" s="4" t="n"/>
      <c r="X94" s="4" t="n"/>
      <c r="Y94" s="4" t="n"/>
      <c r="Z94" s="7" t="n"/>
      <c r="AA94" s="4" t="n"/>
      <c r="AB94" s="4" t="n"/>
      <c r="AC94" s="4" t="n"/>
      <c r="AD94" s="4" t="n"/>
      <c r="AE94" s="7" t="n"/>
      <c r="AF94" s="4" t="n"/>
      <c r="AG94" s="4" t="n"/>
      <c r="AH94" s="4" t="n"/>
      <c r="AI94" s="4" t="n"/>
      <c r="AJ94" s="7" t="n"/>
      <c r="AK94" s="4" t="n"/>
      <c r="AL94" s="4" t="n"/>
      <c r="AM94" s="4" t="n"/>
      <c r="AN94" s="4" t="n"/>
    </row>
    <row r="95" ht="15.6" customHeight="1" s="33">
      <c r="A95" s="2" t="n"/>
      <c r="B95" s="4" t="n"/>
      <c r="C95" s="4" t="n"/>
      <c r="D95" s="4" t="n"/>
      <c r="E95" s="4" t="n"/>
      <c r="F95" s="4" t="n"/>
      <c r="G95" s="7" t="n"/>
      <c r="H95" s="7" t="n"/>
      <c r="I95" s="7" t="n"/>
      <c r="J95" s="7" t="n"/>
      <c r="K95" s="7" t="n"/>
      <c r="L95" s="7" t="n"/>
      <c r="M95" s="7" t="n"/>
      <c r="N95" s="7" t="n"/>
      <c r="O95" s="7" t="n"/>
      <c r="P95" s="7" t="n"/>
      <c r="Q95" s="7" t="n"/>
      <c r="R95" s="7" t="n"/>
      <c r="S95" s="7" t="n"/>
      <c r="T95" s="4" t="n"/>
      <c r="U95" s="7" t="n"/>
      <c r="V95" s="4" t="n"/>
      <c r="W95" s="4" t="n"/>
      <c r="X95" s="4" t="n"/>
      <c r="Y95" s="4" t="n"/>
      <c r="Z95" s="7" t="n"/>
      <c r="AA95" s="4" t="n"/>
      <c r="AB95" s="4" t="n"/>
      <c r="AC95" s="4" t="n"/>
      <c r="AD95" s="4" t="n"/>
      <c r="AE95" s="7" t="n"/>
      <c r="AF95" s="4" t="n"/>
      <c r="AG95" s="4" t="n"/>
      <c r="AH95" s="4" t="n"/>
      <c r="AI95" s="4" t="n"/>
      <c r="AJ95" s="7" t="n"/>
      <c r="AK95" s="4" t="n"/>
      <c r="AL95" s="4" t="n"/>
      <c r="AM95" s="4" t="n"/>
      <c r="AN95" s="4" t="n"/>
    </row>
    <row r="96" ht="15.6" customHeight="1" s="33">
      <c r="A96" s="2" t="n"/>
      <c r="B96" s="4" t="n"/>
      <c r="C96" s="4" t="n"/>
      <c r="D96" s="4" t="n"/>
      <c r="E96" s="4" t="n"/>
      <c r="F96" s="4" t="n"/>
      <c r="G96" s="7" t="n"/>
      <c r="H96" s="7" t="n"/>
      <c r="I96" s="7" t="n"/>
      <c r="J96" s="7" t="n"/>
      <c r="K96" s="7" t="n"/>
      <c r="L96" s="7" t="n"/>
      <c r="M96" s="7" t="n"/>
      <c r="N96" s="7" t="n"/>
      <c r="O96" s="7" t="n"/>
      <c r="P96" s="7" t="n"/>
      <c r="Q96" s="7" t="n"/>
      <c r="R96" s="7" t="n"/>
      <c r="S96" s="7" t="n"/>
      <c r="T96" s="4" t="n"/>
      <c r="U96" s="7" t="n"/>
      <c r="V96" s="4" t="n"/>
      <c r="W96" s="4" t="n"/>
      <c r="X96" s="4" t="n"/>
      <c r="Y96" s="4" t="n"/>
      <c r="Z96" s="7" t="n"/>
      <c r="AA96" s="4" t="n"/>
      <c r="AB96" s="4" t="n"/>
      <c r="AC96" s="4" t="n"/>
      <c r="AD96" s="4" t="n"/>
      <c r="AE96" s="7" t="n"/>
      <c r="AF96" s="4" t="n"/>
      <c r="AG96" s="4" t="n"/>
      <c r="AH96" s="4" t="n"/>
      <c r="AI96" s="4" t="n"/>
      <c r="AJ96" s="7" t="n"/>
      <c r="AK96" s="4" t="n"/>
      <c r="AL96" s="4" t="n"/>
      <c r="AM96" s="4" t="n"/>
      <c r="AN96" s="4" t="n"/>
    </row>
    <row r="97" ht="15.6" customHeight="1" s="33">
      <c r="A97" s="2" t="n"/>
      <c r="B97" s="4" t="n"/>
      <c r="C97" s="4" t="n"/>
      <c r="D97" s="4" t="n"/>
      <c r="E97" s="4" t="n"/>
      <c r="F97" s="4" t="n"/>
      <c r="G97" s="7" t="n"/>
      <c r="H97" s="7" t="n"/>
      <c r="I97" s="7" t="n"/>
      <c r="J97" s="7" t="n"/>
      <c r="K97" s="7" t="n"/>
      <c r="L97" s="7" t="n"/>
      <c r="M97" s="7" t="n"/>
      <c r="N97" s="7" t="n"/>
      <c r="O97" s="7" t="n"/>
      <c r="P97" s="7" t="n"/>
      <c r="Q97" s="7" t="n"/>
      <c r="R97" s="7" t="n"/>
      <c r="S97" s="7" t="n"/>
      <c r="T97" s="4" t="n"/>
      <c r="U97" s="7" t="n"/>
      <c r="V97" s="4" t="n"/>
      <c r="W97" s="4" t="n"/>
      <c r="X97" s="4" t="n"/>
      <c r="Y97" s="4" t="n"/>
      <c r="Z97" s="7" t="n"/>
      <c r="AA97" s="4" t="n"/>
      <c r="AB97" s="4" t="n"/>
      <c r="AC97" s="4" t="n"/>
      <c r="AD97" s="4" t="n"/>
      <c r="AE97" s="7" t="n"/>
      <c r="AF97" s="4" t="n"/>
      <c r="AG97" s="4" t="n"/>
      <c r="AH97" s="4" t="n"/>
      <c r="AI97" s="4" t="n"/>
      <c r="AJ97" s="7" t="n"/>
      <c r="AK97" s="4" t="n"/>
      <c r="AL97" s="4" t="n"/>
      <c r="AM97" s="4" t="n"/>
      <c r="AN97" s="4" t="n"/>
    </row>
    <row r="98" ht="15.6" customHeight="1" s="33">
      <c r="A98" s="2" t="n"/>
      <c r="B98" s="4" t="n"/>
      <c r="C98" s="4" t="n"/>
      <c r="D98" s="4" t="n"/>
      <c r="E98" s="4" t="n"/>
      <c r="F98" s="4" t="n"/>
      <c r="G98" s="7" t="n"/>
      <c r="H98" s="7" t="n"/>
      <c r="I98" s="7" t="n"/>
      <c r="J98" s="7" t="n"/>
      <c r="K98" s="7" t="n"/>
      <c r="L98" s="7" t="n"/>
      <c r="M98" s="7" t="n"/>
      <c r="N98" s="7" t="n"/>
      <c r="O98" s="7" t="n"/>
      <c r="P98" s="7" t="n"/>
      <c r="Q98" s="7" t="n"/>
      <c r="R98" s="7" t="n"/>
      <c r="S98" s="7" t="n"/>
      <c r="T98" s="4" t="n"/>
      <c r="U98" s="7" t="n"/>
      <c r="V98" s="4" t="n"/>
      <c r="W98" s="4" t="n"/>
      <c r="X98" s="4" t="n"/>
      <c r="Y98" s="4" t="n"/>
      <c r="Z98" s="7" t="n"/>
      <c r="AA98" s="4" t="n"/>
      <c r="AB98" s="4" t="n"/>
      <c r="AC98" s="4" t="n"/>
      <c r="AD98" s="4" t="n"/>
      <c r="AE98" s="7" t="n"/>
      <c r="AF98" s="4" t="n"/>
      <c r="AG98" s="4" t="n"/>
      <c r="AH98" s="4" t="n"/>
      <c r="AI98" s="4" t="n"/>
      <c r="AJ98" s="7" t="n"/>
      <c r="AK98" s="4" t="n"/>
      <c r="AL98" s="4" t="n"/>
      <c r="AM98" s="4" t="n"/>
      <c r="AN98" s="4" t="n"/>
    </row>
    <row r="99" ht="15.6" customHeight="1" s="33">
      <c r="A99" s="2" t="n"/>
      <c r="B99" s="4" t="n"/>
      <c r="C99" s="4" t="n"/>
      <c r="D99" s="4" t="n"/>
      <c r="E99" s="4" t="n"/>
      <c r="F99" s="4" t="n"/>
      <c r="G99" s="7" t="n"/>
      <c r="H99" s="7" t="n"/>
      <c r="I99" s="7" t="n"/>
      <c r="J99" s="7" t="n"/>
      <c r="K99" s="7" t="n"/>
      <c r="L99" s="7" t="n"/>
      <c r="M99" s="7" t="n"/>
      <c r="N99" s="7" t="n"/>
      <c r="O99" s="7" t="n"/>
      <c r="P99" s="7" t="n"/>
      <c r="Q99" s="7" t="n"/>
      <c r="R99" s="7" t="n"/>
      <c r="S99" s="7" t="n"/>
      <c r="T99" s="4" t="n"/>
      <c r="U99" s="7" t="n"/>
      <c r="V99" s="4" t="n"/>
      <c r="W99" s="4" t="n"/>
      <c r="X99" s="4" t="n"/>
      <c r="Y99" s="4" t="n"/>
      <c r="Z99" s="7" t="n"/>
      <c r="AA99" s="4" t="n"/>
      <c r="AB99" s="4" t="n"/>
      <c r="AC99" s="4" t="n"/>
      <c r="AD99" s="4" t="n"/>
      <c r="AE99" s="7" t="n"/>
      <c r="AF99" s="4" t="n"/>
      <c r="AG99" s="4" t="n"/>
      <c r="AH99" s="4" t="n"/>
      <c r="AI99" s="4" t="n"/>
      <c r="AJ99" s="7" t="n"/>
      <c r="AK99" s="4" t="n"/>
      <c r="AL99" s="4" t="n"/>
      <c r="AM99" s="4" t="n"/>
      <c r="AN99" s="4" t="n"/>
    </row>
    <row r="100" ht="15.6" customHeight="1" s="33">
      <c r="A100" s="2" t="n"/>
      <c r="B100" s="4" t="n"/>
      <c r="C100" s="4" t="n"/>
      <c r="D100" s="4" t="n"/>
      <c r="E100" s="4" t="n"/>
      <c r="F100" s="4" t="n"/>
      <c r="G100" s="7" t="n"/>
      <c r="H100" s="7" t="n"/>
      <c r="I100" s="7" t="n"/>
      <c r="J100" s="7" t="n"/>
      <c r="K100" s="7" t="n"/>
      <c r="L100" s="7" t="n"/>
      <c r="M100" s="7" t="n"/>
      <c r="N100" s="7" t="n"/>
      <c r="O100" s="7" t="n"/>
      <c r="P100" s="7" t="n"/>
      <c r="Q100" s="7" t="n"/>
      <c r="R100" s="7" t="n"/>
      <c r="S100" s="7" t="n"/>
      <c r="T100" s="4" t="n"/>
      <c r="U100" s="7" t="n"/>
      <c r="V100" s="4" t="n"/>
      <c r="W100" s="4" t="n"/>
      <c r="X100" s="4" t="n"/>
      <c r="Y100" s="4" t="n"/>
      <c r="Z100" s="7" t="n"/>
      <c r="AA100" s="4" t="n"/>
      <c r="AB100" s="4" t="n"/>
      <c r="AC100" s="4" t="n"/>
      <c r="AD100" s="4" t="n"/>
      <c r="AE100" s="7" t="n"/>
      <c r="AF100" s="4" t="n"/>
      <c r="AG100" s="4" t="n"/>
      <c r="AH100" s="4" t="n"/>
      <c r="AI100" s="4" t="n"/>
      <c r="AJ100" s="7" t="n"/>
      <c r="AK100" s="4" t="n"/>
      <c r="AL100" s="4" t="n"/>
      <c r="AM100" s="4" t="n"/>
      <c r="AN100" s="4" t="n"/>
    </row>
    <row r="101" ht="15.6" customHeight="1" s="33">
      <c r="A101" s="2" t="n"/>
      <c r="B101" s="4" t="n"/>
      <c r="C101" s="4" t="n"/>
      <c r="D101" s="4" t="n"/>
      <c r="E101" s="4" t="n"/>
      <c r="F101" s="4" t="n"/>
      <c r="G101" s="7" t="n"/>
      <c r="H101" s="7" t="n"/>
      <c r="I101" s="7" t="n"/>
      <c r="J101" s="7" t="n"/>
      <c r="K101" s="7" t="n"/>
      <c r="L101" s="7" t="n"/>
      <c r="M101" s="7" t="n"/>
      <c r="N101" s="7" t="n"/>
      <c r="O101" s="7" t="n"/>
      <c r="P101" s="7" t="n"/>
      <c r="Q101" s="7" t="n"/>
      <c r="R101" s="7" t="n"/>
      <c r="S101" s="7" t="n"/>
      <c r="T101" s="4" t="n"/>
      <c r="U101" s="7" t="n"/>
      <c r="V101" s="4" t="n"/>
      <c r="W101" s="4" t="n"/>
      <c r="X101" s="4" t="n"/>
      <c r="Y101" s="4" t="n"/>
      <c r="Z101" s="7" t="n"/>
      <c r="AA101" s="4" t="n"/>
      <c r="AB101" s="4" t="n"/>
      <c r="AC101" s="4" t="n"/>
      <c r="AD101" s="4" t="n"/>
      <c r="AE101" s="7" t="n"/>
      <c r="AF101" s="4" t="n"/>
      <c r="AG101" s="4" t="n"/>
      <c r="AH101" s="4" t="n"/>
      <c r="AI101" s="4" t="n"/>
      <c r="AJ101" s="7" t="n"/>
      <c r="AK101" s="4" t="n"/>
      <c r="AL101" s="4" t="n"/>
      <c r="AM101" s="4" t="n"/>
      <c r="AN101" s="4" t="n"/>
    </row>
    <row r="102" ht="15.6" customHeight="1" s="33">
      <c r="A102" s="2" t="n"/>
      <c r="B102" s="4" t="n"/>
      <c r="C102" s="4" t="n"/>
      <c r="D102" s="4" t="n"/>
      <c r="E102" s="4" t="n"/>
      <c r="F102" s="4" t="n"/>
      <c r="G102" s="7" t="n"/>
      <c r="H102" s="7" t="n"/>
      <c r="I102" s="7" t="n"/>
      <c r="J102" s="7" t="n"/>
      <c r="K102" s="7" t="n"/>
      <c r="L102" s="7" t="n"/>
      <c r="M102" s="7" t="n"/>
      <c r="N102" s="7" t="n"/>
      <c r="O102" s="7" t="n"/>
      <c r="P102" s="7" t="n"/>
      <c r="Q102" s="7" t="n"/>
      <c r="R102" s="7" t="n"/>
      <c r="S102" s="7" t="n"/>
      <c r="T102" s="4" t="n"/>
      <c r="U102" s="7" t="n"/>
      <c r="V102" s="4" t="n"/>
      <c r="W102" s="4" t="n"/>
      <c r="X102" s="4" t="n"/>
      <c r="Y102" s="4" t="n"/>
      <c r="Z102" s="7" t="n"/>
      <c r="AA102" s="4" t="n"/>
      <c r="AB102" s="4" t="n"/>
      <c r="AC102" s="4" t="n"/>
      <c r="AD102" s="4" t="n"/>
      <c r="AE102" s="7" t="n"/>
      <c r="AF102" s="4" t="n"/>
      <c r="AG102" s="4" t="n"/>
      <c r="AH102" s="4" t="n"/>
      <c r="AI102" s="4" t="n"/>
      <c r="AJ102" s="7" t="n"/>
      <c r="AK102" s="4" t="n"/>
      <c r="AL102" s="4" t="n"/>
      <c r="AM102" s="4" t="n"/>
      <c r="AN102" s="4" t="n"/>
    </row>
    <row r="103" ht="15.6" customHeight="1" s="33">
      <c r="A103" s="2" t="n"/>
      <c r="B103" s="4" t="n"/>
      <c r="C103" s="4" t="n"/>
      <c r="D103" s="4" t="n"/>
      <c r="E103" s="4" t="n"/>
      <c r="F103" s="4" t="n"/>
      <c r="G103" s="7" t="n"/>
      <c r="H103" s="7" t="n"/>
      <c r="I103" s="7" t="n"/>
      <c r="J103" s="7" t="n"/>
      <c r="K103" s="7" t="n"/>
      <c r="L103" s="7" t="n"/>
      <c r="M103" s="7" t="n"/>
      <c r="N103" s="7" t="n"/>
      <c r="O103" s="7" t="n"/>
      <c r="P103" s="7" t="n"/>
      <c r="Q103" s="7" t="n"/>
      <c r="R103" s="7" t="n"/>
      <c r="S103" s="7" t="n"/>
      <c r="T103" s="4" t="n"/>
      <c r="U103" s="7" t="n"/>
      <c r="V103" s="4" t="n"/>
      <c r="W103" s="4" t="n"/>
      <c r="X103" s="4" t="n"/>
      <c r="Y103" s="4" t="n"/>
      <c r="Z103" s="7" t="n"/>
      <c r="AA103" s="4" t="n"/>
      <c r="AB103" s="4" t="n"/>
      <c r="AC103" s="4" t="n"/>
      <c r="AD103" s="4" t="n"/>
      <c r="AE103" s="7" t="n"/>
      <c r="AF103" s="4" t="n"/>
      <c r="AG103" s="4" t="n"/>
      <c r="AH103" s="4" t="n"/>
      <c r="AI103" s="4" t="n"/>
      <c r="AJ103" s="7" t="n"/>
      <c r="AK103" s="4" t="n"/>
      <c r="AL103" s="4" t="n"/>
      <c r="AM103" s="4" t="n"/>
      <c r="AN103" s="4" t="n"/>
    </row>
    <row r="104" ht="15.6" customHeight="1" s="33">
      <c r="A104" s="2" t="n"/>
      <c r="B104" s="4" t="n"/>
      <c r="C104" s="4" t="n"/>
      <c r="D104" s="4" t="n"/>
      <c r="E104" s="4" t="n"/>
      <c r="F104" s="4" t="n"/>
      <c r="G104" s="7" t="n"/>
      <c r="H104" s="7" t="n"/>
      <c r="I104" s="7" t="n"/>
      <c r="J104" s="7" t="n"/>
      <c r="K104" s="7" t="n"/>
      <c r="L104" s="7" t="n"/>
      <c r="M104" s="7" t="n"/>
      <c r="N104" s="7" t="n"/>
      <c r="O104" s="7" t="n"/>
      <c r="P104" s="7" t="n"/>
      <c r="Q104" s="7" t="n"/>
      <c r="R104" s="7" t="n"/>
      <c r="S104" s="7" t="n"/>
      <c r="T104" s="4" t="n"/>
      <c r="U104" s="7" t="n"/>
      <c r="V104" s="4" t="n"/>
      <c r="W104" s="4" t="n"/>
      <c r="X104" s="4" t="n"/>
      <c r="Y104" s="4" t="n"/>
      <c r="Z104" s="7" t="n"/>
      <c r="AA104" s="4" t="n"/>
      <c r="AB104" s="4" t="n"/>
      <c r="AC104" s="4" t="n"/>
      <c r="AD104" s="4" t="n"/>
      <c r="AE104" s="7" t="n"/>
      <c r="AF104" s="4" t="n"/>
      <c r="AG104" s="4" t="n"/>
      <c r="AH104" s="4" t="n"/>
      <c r="AI104" s="4" t="n"/>
      <c r="AJ104" s="7" t="n"/>
      <c r="AK104" s="4" t="n"/>
      <c r="AL104" s="4" t="n"/>
      <c r="AM104" s="4" t="n"/>
      <c r="AN104" s="4" t="n"/>
    </row>
    <row r="105" ht="15.6" customHeight="1" s="33">
      <c r="A105" s="2" t="n"/>
      <c r="B105" s="4" t="n"/>
      <c r="C105" s="4" t="n"/>
      <c r="D105" s="4" t="n"/>
      <c r="E105" s="4" t="n"/>
      <c r="F105" s="4" t="n"/>
      <c r="G105" s="7" t="n"/>
      <c r="H105" s="7" t="n"/>
      <c r="I105" s="7" t="n"/>
      <c r="J105" s="7" t="n"/>
      <c r="K105" s="7" t="n"/>
      <c r="L105" s="7" t="n"/>
      <c r="M105" s="7" t="n"/>
      <c r="N105" s="7" t="n"/>
      <c r="O105" s="7" t="n"/>
      <c r="P105" s="7" t="n"/>
      <c r="Q105" s="7" t="n"/>
      <c r="R105" s="7" t="n"/>
      <c r="S105" s="7" t="n"/>
      <c r="T105" s="4" t="n"/>
      <c r="U105" s="7" t="n"/>
      <c r="V105" s="4" t="n"/>
      <c r="W105" s="4" t="n"/>
      <c r="X105" s="4" t="n"/>
      <c r="Y105" s="4" t="n"/>
      <c r="Z105" s="7" t="n"/>
      <c r="AA105" s="4" t="n"/>
      <c r="AB105" s="4" t="n"/>
      <c r="AC105" s="4" t="n"/>
      <c r="AD105" s="4" t="n"/>
      <c r="AE105" s="7" t="n"/>
      <c r="AF105" s="4" t="n"/>
      <c r="AG105" s="4" t="n"/>
      <c r="AH105" s="4" t="n"/>
      <c r="AI105" s="4" t="n"/>
      <c r="AJ105" s="7" t="n"/>
      <c r="AK105" s="4" t="n"/>
      <c r="AL105" s="4" t="n"/>
      <c r="AM105" s="4" t="n"/>
      <c r="AN105" s="4" t="n"/>
    </row>
    <row r="106" ht="15.6" customHeight="1" s="33">
      <c r="A106" s="2" t="n"/>
      <c r="B106" s="4" t="n"/>
      <c r="C106" s="4" t="n"/>
      <c r="D106" s="4" t="n"/>
      <c r="E106" s="4" t="n"/>
      <c r="F106" s="4" t="n"/>
      <c r="G106" s="7" t="n"/>
      <c r="H106" s="7" t="n"/>
      <c r="I106" s="7" t="n"/>
      <c r="J106" s="7" t="n"/>
      <c r="K106" s="7" t="n"/>
      <c r="L106" s="7" t="n"/>
      <c r="M106" s="7" t="n"/>
      <c r="N106" s="7" t="n"/>
      <c r="O106" s="7" t="n"/>
      <c r="P106" s="7" t="n"/>
      <c r="Q106" s="7" t="n"/>
      <c r="R106" s="7" t="n"/>
      <c r="S106" s="7" t="n"/>
      <c r="T106" s="4" t="n"/>
      <c r="U106" s="7" t="n"/>
      <c r="V106" s="4" t="n"/>
      <c r="W106" s="4" t="n"/>
      <c r="X106" s="4" t="n"/>
      <c r="Y106" s="4" t="n"/>
      <c r="Z106" s="7" t="n"/>
      <c r="AA106" s="4" t="n"/>
      <c r="AB106" s="4" t="n"/>
      <c r="AC106" s="4" t="n"/>
      <c r="AD106" s="4" t="n"/>
      <c r="AE106" s="7" t="n"/>
      <c r="AF106" s="4" t="n"/>
      <c r="AG106" s="4" t="n"/>
      <c r="AH106" s="4" t="n"/>
      <c r="AI106" s="4" t="n"/>
      <c r="AJ106" s="7" t="n"/>
      <c r="AK106" s="4" t="n"/>
      <c r="AL106" s="4" t="n"/>
      <c r="AM106" s="4" t="n"/>
      <c r="AN106" s="4" t="n"/>
    </row>
    <row r="107" ht="15.6" customHeight="1" s="33">
      <c r="A107" s="2" t="n"/>
      <c r="B107" s="4" t="n"/>
      <c r="C107" s="4" t="n"/>
      <c r="D107" s="4" t="n"/>
      <c r="E107" s="4" t="n"/>
      <c r="F107" s="4" t="n"/>
      <c r="G107" s="7" t="n"/>
      <c r="H107" s="7" t="n"/>
      <c r="I107" s="7" t="n"/>
      <c r="J107" s="7" t="n"/>
      <c r="K107" s="7" t="n"/>
      <c r="L107" s="7" t="n"/>
      <c r="M107" s="7" t="n"/>
      <c r="N107" s="7" t="n"/>
      <c r="O107" s="7" t="n"/>
      <c r="P107" s="7" t="n"/>
      <c r="Q107" s="7" t="n"/>
      <c r="R107" s="7" t="n"/>
      <c r="S107" s="7" t="n"/>
      <c r="T107" s="4" t="n"/>
      <c r="U107" s="7" t="n"/>
      <c r="V107" s="4" t="n"/>
      <c r="W107" s="4" t="n"/>
      <c r="X107" s="4" t="n"/>
      <c r="Y107" s="4" t="n"/>
      <c r="Z107" s="7" t="n"/>
      <c r="AA107" s="4" t="n"/>
      <c r="AB107" s="4" t="n"/>
      <c r="AC107" s="4" t="n"/>
      <c r="AD107" s="4" t="n"/>
      <c r="AE107" s="7" t="n"/>
      <c r="AF107" s="4" t="n"/>
      <c r="AG107" s="4" t="n"/>
      <c r="AH107" s="4" t="n"/>
      <c r="AI107" s="4" t="n"/>
      <c r="AJ107" s="7" t="n"/>
      <c r="AK107" s="4" t="n"/>
      <c r="AL107" s="4" t="n"/>
      <c r="AM107" s="4" t="n"/>
      <c r="AN107" s="4" t="n"/>
    </row>
    <row r="108" ht="15.6" customHeight="1" s="33">
      <c r="A108" s="2" t="n"/>
      <c r="B108" s="4" t="n"/>
      <c r="C108" s="4" t="n"/>
      <c r="D108" s="4" t="n"/>
      <c r="E108" s="4" t="n"/>
      <c r="F108" s="4" t="n"/>
      <c r="G108" s="7" t="n"/>
      <c r="H108" s="7" t="n"/>
      <c r="I108" s="7" t="n"/>
      <c r="J108" s="7" t="n"/>
      <c r="K108" s="7" t="n"/>
      <c r="L108" s="7" t="n"/>
      <c r="M108" s="7" t="n"/>
      <c r="N108" s="7" t="n"/>
      <c r="O108" s="7" t="n"/>
      <c r="P108" s="7" t="n"/>
      <c r="Q108" s="7" t="n"/>
      <c r="R108" s="7" t="n"/>
      <c r="S108" s="7" t="n"/>
      <c r="T108" s="4" t="n"/>
      <c r="U108" s="7" t="n"/>
      <c r="V108" s="4" t="n"/>
      <c r="W108" s="4" t="n"/>
      <c r="X108" s="4" t="n"/>
      <c r="Y108" s="4" t="n"/>
      <c r="Z108" s="7" t="n"/>
      <c r="AA108" s="4" t="n"/>
      <c r="AB108" s="4" t="n"/>
      <c r="AC108" s="4" t="n"/>
      <c r="AD108" s="4" t="n"/>
      <c r="AE108" s="7" t="n"/>
      <c r="AF108" s="4" t="n"/>
      <c r="AG108" s="4" t="n"/>
      <c r="AH108" s="4" t="n"/>
      <c r="AI108" s="4" t="n"/>
      <c r="AJ108" s="7" t="n"/>
      <c r="AK108" s="4" t="n"/>
      <c r="AL108" s="4" t="n"/>
      <c r="AM108" s="4" t="n"/>
      <c r="AN108" s="4" t="n"/>
    </row>
    <row r="109" ht="15.6" customHeight="1" s="33">
      <c r="A109" s="2" t="n"/>
      <c r="B109" s="4" t="n"/>
      <c r="C109" s="4" t="n"/>
      <c r="D109" s="4" t="n"/>
      <c r="E109" s="4" t="n"/>
      <c r="F109" s="4" t="n"/>
      <c r="G109" s="7" t="n"/>
      <c r="H109" s="7" t="n"/>
      <c r="I109" s="7" t="n"/>
      <c r="J109" s="7" t="n"/>
      <c r="K109" s="7" t="n"/>
      <c r="L109" s="7" t="n"/>
      <c r="M109" s="7" t="n"/>
      <c r="N109" s="7" t="n"/>
      <c r="O109" s="7" t="n"/>
      <c r="P109" s="7" t="n"/>
      <c r="Q109" s="7" t="n"/>
      <c r="R109" s="7" t="n"/>
      <c r="S109" s="7" t="n"/>
      <c r="T109" s="4" t="n"/>
      <c r="U109" s="7" t="n"/>
      <c r="V109" s="4" t="n"/>
      <c r="W109" s="4" t="n"/>
      <c r="X109" s="4" t="n"/>
      <c r="Y109" s="4" t="n"/>
      <c r="Z109" s="7" t="n"/>
      <c r="AA109" s="4" t="n"/>
      <c r="AB109" s="4" t="n"/>
      <c r="AC109" s="4" t="n"/>
      <c r="AD109" s="4" t="n"/>
      <c r="AE109" s="7" t="n"/>
      <c r="AF109" s="4" t="n"/>
      <c r="AG109" s="4" t="n"/>
      <c r="AH109" s="4" t="n"/>
      <c r="AI109" s="4" t="n"/>
      <c r="AJ109" s="7" t="n"/>
      <c r="AK109" s="4" t="n"/>
      <c r="AL109" s="4" t="n"/>
      <c r="AM109" s="4" t="n"/>
      <c r="AN109" s="4" t="n"/>
    </row>
    <row r="110" ht="15.6" customHeight="1" s="33">
      <c r="A110" s="2" t="n"/>
      <c r="B110" s="4" t="n"/>
      <c r="C110" s="4" t="n"/>
      <c r="D110" s="4" t="n"/>
      <c r="E110" s="4" t="n"/>
      <c r="F110" s="4" t="n"/>
      <c r="G110" s="7" t="n"/>
      <c r="H110" s="7" t="n"/>
      <c r="I110" s="7" t="n"/>
      <c r="J110" s="7" t="n"/>
      <c r="K110" s="7" t="n"/>
      <c r="L110" s="7" t="n"/>
      <c r="M110" s="7" t="n"/>
      <c r="N110" s="7" t="n"/>
      <c r="O110" s="7" t="n"/>
      <c r="P110" s="7" t="n"/>
      <c r="Q110" s="7" t="n"/>
      <c r="R110" s="7" t="n"/>
      <c r="S110" s="7" t="n"/>
      <c r="T110" s="4" t="n"/>
      <c r="U110" s="7" t="n"/>
      <c r="V110" s="4" t="n"/>
      <c r="W110" s="4" t="n"/>
      <c r="X110" s="4" t="n"/>
      <c r="Y110" s="4" t="n"/>
      <c r="Z110" s="7" t="n"/>
      <c r="AA110" s="4" t="n"/>
      <c r="AB110" s="4" t="n"/>
      <c r="AC110" s="4" t="n"/>
      <c r="AD110" s="4" t="n"/>
      <c r="AE110" s="7" t="n"/>
      <c r="AF110" s="4" t="n"/>
      <c r="AG110" s="4" t="n"/>
      <c r="AH110" s="4" t="n"/>
      <c r="AI110" s="4" t="n"/>
      <c r="AJ110" s="7" t="n"/>
      <c r="AK110" s="4" t="n"/>
      <c r="AL110" s="4" t="n"/>
      <c r="AM110" s="4" t="n"/>
      <c r="AN110" s="4" t="n"/>
    </row>
    <row r="111" ht="15.6" customHeight="1" s="33">
      <c r="A111" s="2" t="n"/>
      <c r="B111" s="4" t="n"/>
      <c r="C111" s="4" t="n"/>
      <c r="D111" s="4" t="n"/>
      <c r="E111" s="4" t="n"/>
      <c r="F111" s="4" t="n"/>
      <c r="G111" s="7" t="n"/>
      <c r="H111" s="7" t="n"/>
      <c r="I111" s="7" t="n"/>
      <c r="J111" s="7" t="n"/>
      <c r="K111" s="7" t="n"/>
      <c r="L111" s="7" t="n"/>
      <c r="M111" s="7" t="n"/>
      <c r="N111" s="7" t="n"/>
      <c r="O111" s="7" t="n"/>
      <c r="P111" s="7" t="n"/>
      <c r="Q111" s="7" t="n"/>
      <c r="R111" s="7" t="n"/>
      <c r="S111" s="7" t="n"/>
      <c r="T111" s="4" t="n"/>
      <c r="U111" s="7" t="n"/>
      <c r="V111" s="4" t="n"/>
      <c r="W111" s="4" t="n"/>
      <c r="X111" s="4" t="n"/>
      <c r="Y111" s="4" t="n"/>
      <c r="Z111" s="7" t="n"/>
      <c r="AA111" s="4" t="n"/>
      <c r="AB111" s="4" t="n"/>
      <c r="AC111" s="4" t="n"/>
      <c r="AD111" s="4" t="n"/>
      <c r="AE111" s="7" t="n"/>
      <c r="AF111" s="4" t="n"/>
      <c r="AG111" s="4" t="n"/>
      <c r="AH111" s="4" t="n"/>
      <c r="AI111" s="4" t="n"/>
      <c r="AJ111" s="7" t="n"/>
      <c r="AK111" s="4" t="n"/>
      <c r="AL111" s="4" t="n"/>
      <c r="AM111" s="4" t="n"/>
      <c r="AN111" s="4" t="n"/>
    </row>
    <row r="112" ht="15.6" customHeight="1" s="33">
      <c r="A112" s="2" t="n"/>
      <c r="B112" s="4" t="n"/>
      <c r="C112" s="4" t="n"/>
      <c r="D112" s="4" t="n"/>
      <c r="E112" s="4" t="n"/>
      <c r="F112" s="4" t="n"/>
      <c r="G112" s="7" t="n"/>
      <c r="H112" s="7" t="n"/>
      <c r="I112" s="7" t="n"/>
      <c r="J112" s="7" t="n"/>
      <c r="K112" s="7" t="n"/>
      <c r="L112" s="7" t="n"/>
      <c r="M112" s="7" t="n"/>
      <c r="N112" s="7" t="n"/>
      <c r="O112" s="7" t="n"/>
      <c r="P112" s="7" t="n"/>
      <c r="Q112" s="7" t="n"/>
      <c r="R112" s="7" t="n"/>
      <c r="S112" s="7" t="n"/>
      <c r="T112" s="4" t="n"/>
      <c r="U112" s="7" t="n"/>
      <c r="V112" s="4" t="n"/>
      <c r="W112" s="4" t="n"/>
      <c r="X112" s="4" t="n"/>
      <c r="Y112" s="4" t="n"/>
      <c r="Z112" s="7" t="n"/>
      <c r="AA112" s="4" t="n"/>
      <c r="AB112" s="4" t="n"/>
      <c r="AC112" s="4" t="n"/>
      <c r="AD112" s="4" t="n"/>
      <c r="AE112" s="7" t="n"/>
      <c r="AF112" s="4" t="n"/>
      <c r="AG112" s="4" t="n"/>
      <c r="AH112" s="4" t="n"/>
      <c r="AI112" s="4" t="n"/>
      <c r="AJ112" s="7" t="n"/>
      <c r="AK112" s="4" t="n"/>
      <c r="AL112" s="4" t="n"/>
      <c r="AM112" s="4" t="n"/>
      <c r="AN112" s="4" t="n"/>
    </row>
    <row r="113" ht="15.6" customHeight="1" s="33">
      <c r="A113" s="2" t="n"/>
      <c r="B113" s="4" t="n"/>
      <c r="C113" s="4" t="n"/>
      <c r="D113" s="4" t="n"/>
      <c r="E113" s="4" t="n"/>
      <c r="F113" s="4" t="n"/>
      <c r="G113" s="7" t="n"/>
      <c r="H113" s="7" t="n"/>
      <c r="I113" s="7" t="n"/>
      <c r="J113" s="7" t="n"/>
      <c r="K113" s="7" t="n"/>
      <c r="L113" s="7" t="n"/>
      <c r="M113" s="7" t="n"/>
      <c r="N113" s="7" t="n"/>
      <c r="O113" s="7" t="n"/>
      <c r="P113" s="7" t="n"/>
      <c r="Q113" s="7" t="n"/>
      <c r="R113" s="7" t="n"/>
      <c r="S113" s="7" t="n"/>
      <c r="T113" s="4" t="n"/>
      <c r="U113" s="7" t="n"/>
      <c r="V113" s="4" t="n"/>
      <c r="W113" s="4" t="n"/>
      <c r="X113" s="4" t="n"/>
      <c r="Y113" s="4" t="n"/>
      <c r="Z113" s="7" t="n"/>
      <c r="AA113" s="4" t="n"/>
      <c r="AB113" s="4" t="n"/>
      <c r="AC113" s="4" t="n"/>
      <c r="AD113" s="4" t="n"/>
      <c r="AE113" s="7" t="n"/>
      <c r="AF113" s="4" t="n"/>
      <c r="AG113" s="4" t="n"/>
      <c r="AH113" s="4" t="n"/>
      <c r="AI113" s="4" t="n"/>
      <c r="AJ113" s="7" t="n"/>
      <c r="AK113" s="4" t="n"/>
      <c r="AL113" s="4" t="n"/>
      <c r="AM113" s="4" t="n"/>
      <c r="AN113" s="4" t="n"/>
    </row>
    <row r="114" ht="15.6" customHeight="1" s="33">
      <c r="A114" s="2" t="n"/>
      <c r="B114" s="4" t="n"/>
      <c r="C114" s="4" t="n"/>
      <c r="D114" s="4" t="n"/>
      <c r="E114" s="4" t="n"/>
      <c r="F114" s="4" t="n"/>
      <c r="G114" s="7" t="n"/>
      <c r="H114" s="7" t="n"/>
      <c r="I114" s="7" t="n"/>
      <c r="J114" s="7" t="n"/>
      <c r="K114" s="7" t="n"/>
      <c r="L114" s="7" t="n"/>
      <c r="M114" s="7" t="n"/>
      <c r="N114" s="7" t="n"/>
      <c r="O114" s="7" t="n"/>
      <c r="P114" s="7" t="n"/>
      <c r="Q114" s="7" t="n"/>
      <c r="R114" s="7" t="n"/>
      <c r="S114" s="7" t="n"/>
      <c r="T114" s="4" t="n"/>
      <c r="U114" s="7" t="n"/>
      <c r="V114" s="4" t="n"/>
      <c r="W114" s="4" t="n"/>
      <c r="X114" s="4" t="n"/>
      <c r="Y114" s="4" t="n"/>
      <c r="Z114" s="7" t="n"/>
      <c r="AA114" s="4" t="n"/>
      <c r="AB114" s="4" t="n"/>
      <c r="AC114" s="4" t="n"/>
      <c r="AD114" s="4" t="n"/>
      <c r="AE114" s="7" t="n"/>
      <c r="AF114" s="4" t="n"/>
      <c r="AG114" s="4" t="n"/>
      <c r="AH114" s="4" t="n"/>
      <c r="AI114" s="4" t="n"/>
      <c r="AJ114" s="7" t="n"/>
      <c r="AK114" s="4" t="n"/>
      <c r="AL114" s="4" t="n"/>
      <c r="AM114" s="4" t="n"/>
      <c r="AN114" s="4" t="n"/>
    </row>
    <row r="115" ht="15.6" customHeight="1" s="33">
      <c r="A115" s="2" t="n"/>
      <c r="B115" s="4" t="n"/>
      <c r="C115" s="4" t="n"/>
      <c r="D115" s="4" t="n"/>
      <c r="E115" s="4" t="n"/>
      <c r="F115" s="4" t="n"/>
      <c r="G115" s="7" t="n"/>
      <c r="H115" s="7" t="n"/>
      <c r="I115" s="7" t="n"/>
      <c r="J115" s="7" t="n"/>
      <c r="K115" s="7" t="n"/>
      <c r="L115" s="7" t="n"/>
      <c r="M115" s="7" t="n"/>
      <c r="N115" s="7" t="n"/>
      <c r="O115" s="7" t="n"/>
      <c r="P115" s="7" t="n"/>
      <c r="Q115" s="7" t="n"/>
      <c r="R115" s="7" t="n"/>
      <c r="S115" s="7" t="n"/>
      <c r="T115" s="4" t="n"/>
      <c r="U115" s="7" t="n"/>
      <c r="V115" s="4" t="n"/>
      <c r="W115" s="4" t="n"/>
      <c r="X115" s="4" t="n"/>
      <c r="Y115" s="4" t="n"/>
      <c r="Z115" s="7" t="n"/>
      <c r="AA115" s="4" t="n"/>
      <c r="AB115" s="4" t="n"/>
      <c r="AC115" s="4" t="n"/>
      <c r="AD115" s="4" t="n"/>
      <c r="AE115" s="7" t="n"/>
      <c r="AF115" s="4" t="n"/>
      <c r="AG115" s="4" t="n"/>
      <c r="AH115" s="4" t="n"/>
      <c r="AI115" s="4" t="n"/>
      <c r="AJ115" s="7" t="n"/>
      <c r="AK115" s="4" t="n"/>
      <c r="AL115" s="4" t="n"/>
      <c r="AM115" s="4" t="n"/>
      <c r="AN115" s="4" t="n"/>
    </row>
    <row r="116" ht="15.6" customHeight="1" s="33">
      <c r="A116" s="2" t="n"/>
      <c r="B116" s="4" t="n"/>
      <c r="C116" s="4" t="n"/>
      <c r="D116" s="4" t="n"/>
      <c r="E116" s="4" t="n"/>
      <c r="F116" s="4" t="n"/>
      <c r="G116" s="7" t="n"/>
      <c r="H116" s="7" t="n"/>
      <c r="I116" s="7" t="n"/>
      <c r="J116" s="7" t="n"/>
      <c r="K116" s="7" t="n"/>
      <c r="L116" s="7" t="n"/>
      <c r="M116" s="7" t="n"/>
      <c r="N116" s="7" t="n"/>
      <c r="O116" s="7" t="n"/>
      <c r="P116" s="7" t="n"/>
      <c r="Q116" s="7" t="n"/>
      <c r="R116" s="7" t="n"/>
      <c r="S116" s="7" t="n"/>
      <c r="T116" s="4" t="n"/>
      <c r="U116" s="7" t="n"/>
      <c r="V116" s="4" t="n"/>
      <c r="W116" s="4" t="n"/>
      <c r="X116" s="4" t="n"/>
      <c r="Y116" s="4" t="n"/>
      <c r="Z116" s="7" t="n"/>
      <c r="AA116" s="4" t="n"/>
      <c r="AB116" s="4" t="n"/>
      <c r="AC116" s="4" t="n"/>
      <c r="AD116" s="4" t="n"/>
      <c r="AE116" s="7" t="n"/>
      <c r="AF116" s="4" t="n"/>
      <c r="AG116" s="4" t="n"/>
      <c r="AH116" s="4" t="n"/>
      <c r="AI116" s="4" t="n"/>
      <c r="AJ116" s="7" t="n"/>
      <c r="AK116" s="4" t="n"/>
      <c r="AL116" s="4" t="n"/>
      <c r="AM116" s="4" t="n"/>
      <c r="AN116" s="4" t="n"/>
    </row>
    <row r="117" ht="15.6" customHeight="1" s="33">
      <c r="A117" s="2" t="n"/>
      <c r="B117" s="4" t="n"/>
      <c r="C117" s="4" t="n"/>
      <c r="D117" s="4" t="n"/>
      <c r="E117" s="4" t="n"/>
      <c r="F117" s="4" t="n"/>
      <c r="G117" s="7" t="n"/>
      <c r="H117" s="7" t="n"/>
      <c r="I117" s="7" t="n"/>
      <c r="J117" s="7" t="n"/>
      <c r="K117" s="7" t="n"/>
      <c r="L117" s="7" t="n"/>
      <c r="M117" s="7" t="n"/>
      <c r="N117" s="7" t="n"/>
      <c r="O117" s="7" t="n"/>
      <c r="P117" s="7" t="n"/>
      <c r="Q117" s="7" t="n"/>
      <c r="R117" s="7" t="n"/>
      <c r="S117" s="7" t="n"/>
      <c r="T117" s="4" t="n"/>
      <c r="U117" s="7" t="n"/>
      <c r="V117" s="4" t="n"/>
      <c r="W117" s="4" t="n"/>
      <c r="X117" s="4" t="n"/>
      <c r="Y117" s="4" t="n"/>
      <c r="Z117" s="7" t="n"/>
      <c r="AA117" s="4" t="n"/>
      <c r="AB117" s="4" t="n"/>
      <c r="AC117" s="4" t="n"/>
      <c r="AD117" s="4" t="n"/>
      <c r="AE117" s="7" t="n"/>
      <c r="AF117" s="4" t="n"/>
      <c r="AG117" s="4" t="n"/>
      <c r="AH117" s="4" t="n"/>
      <c r="AI117" s="4" t="n"/>
      <c r="AJ117" s="7" t="n"/>
      <c r="AK117" s="4" t="n"/>
      <c r="AL117" s="4" t="n"/>
      <c r="AM117" s="4" t="n"/>
      <c r="AN117" s="4" t="n"/>
    </row>
    <row r="118" ht="15.6" customHeight="1" s="33">
      <c r="A118" s="2" t="n"/>
      <c r="B118" s="4" t="n"/>
      <c r="C118" s="4" t="n"/>
      <c r="D118" s="4" t="n"/>
      <c r="E118" s="4" t="n"/>
      <c r="F118" s="4" t="n"/>
      <c r="G118" s="7" t="n"/>
      <c r="H118" s="7" t="n"/>
      <c r="I118" s="7" t="n"/>
      <c r="J118" s="7" t="n"/>
      <c r="K118" s="7" t="n"/>
      <c r="L118" s="7" t="n"/>
      <c r="M118" s="7" t="n"/>
      <c r="N118" s="7" t="n"/>
      <c r="O118" s="7" t="n"/>
      <c r="P118" s="7" t="n"/>
      <c r="Q118" s="7" t="n"/>
      <c r="R118" s="7" t="n"/>
      <c r="S118" s="7" t="n"/>
      <c r="T118" s="4" t="n"/>
      <c r="U118" s="7" t="n"/>
      <c r="V118" s="4" t="n"/>
      <c r="W118" s="4" t="n"/>
      <c r="X118" s="4" t="n"/>
      <c r="Y118" s="4" t="n"/>
      <c r="Z118" s="7" t="n"/>
      <c r="AA118" s="4" t="n"/>
      <c r="AB118" s="4" t="n"/>
      <c r="AC118" s="4" t="n"/>
      <c r="AD118" s="4" t="n"/>
      <c r="AE118" s="7" t="n"/>
      <c r="AF118" s="4" t="n"/>
      <c r="AG118" s="4" t="n"/>
      <c r="AH118" s="4" t="n"/>
      <c r="AI118" s="4" t="n"/>
      <c r="AJ118" s="7" t="n"/>
      <c r="AK118" s="4" t="n"/>
      <c r="AL118" s="4" t="n"/>
      <c r="AM118" s="4" t="n"/>
      <c r="AN118" s="4" t="n"/>
    </row>
    <row r="119" ht="15.6" customHeight="1" s="33">
      <c r="A119" s="2" t="n"/>
      <c r="B119" s="4" t="n"/>
      <c r="C119" s="4" t="n"/>
      <c r="D119" s="4" t="n"/>
      <c r="E119" s="4" t="n"/>
      <c r="F119" s="4" t="n"/>
      <c r="G119" s="7" t="n"/>
      <c r="H119" s="7" t="n"/>
      <c r="I119" s="7" t="n"/>
      <c r="J119" s="7" t="n"/>
      <c r="K119" s="7" t="n"/>
      <c r="L119" s="7" t="n"/>
      <c r="M119" s="7" t="n"/>
      <c r="N119" s="7" t="n"/>
      <c r="O119" s="7" t="n"/>
      <c r="P119" s="7" t="n"/>
      <c r="Q119" s="7" t="n"/>
      <c r="R119" s="7" t="n"/>
      <c r="S119" s="7" t="n"/>
      <c r="T119" s="4" t="n"/>
      <c r="U119" s="7" t="n"/>
      <c r="V119" s="4" t="n"/>
      <c r="W119" s="4" t="n"/>
      <c r="X119" s="4" t="n"/>
      <c r="Y119" s="4" t="n"/>
      <c r="Z119" s="7" t="n"/>
      <c r="AA119" s="4" t="n"/>
      <c r="AB119" s="4" t="n"/>
      <c r="AC119" s="4" t="n"/>
      <c r="AD119" s="4" t="n"/>
      <c r="AE119" s="7" t="n"/>
      <c r="AF119" s="4" t="n"/>
      <c r="AG119" s="4" t="n"/>
      <c r="AH119" s="4" t="n"/>
      <c r="AI119" s="4" t="n"/>
      <c r="AJ119" s="7" t="n"/>
      <c r="AK119" s="4" t="n"/>
      <c r="AL119" s="4" t="n"/>
      <c r="AM119" s="4" t="n"/>
      <c r="AN119" s="4" t="n"/>
    </row>
    <row r="120" ht="15.6" customHeight="1" s="33">
      <c r="A120" s="2" t="n"/>
      <c r="B120" s="4" t="n"/>
      <c r="C120" s="4" t="n"/>
      <c r="D120" s="4" t="n"/>
      <c r="E120" s="4" t="n"/>
      <c r="F120" s="4" t="n"/>
      <c r="G120" s="7" t="n"/>
      <c r="H120" s="7" t="n"/>
      <c r="I120" s="7" t="n"/>
      <c r="J120" s="7" t="n"/>
      <c r="K120" s="7" t="n"/>
      <c r="L120" s="7" t="n"/>
      <c r="M120" s="7" t="n"/>
      <c r="N120" s="7" t="n"/>
      <c r="O120" s="7" t="n"/>
      <c r="P120" s="7" t="n"/>
      <c r="Q120" s="7" t="n"/>
      <c r="R120" s="7" t="n"/>
      <c r="S120" s="7" t="n"/>
      <c r="T120" s="4" t="n"/>
      <c r="U120" s="7" t="n"/>
      <c r="V120" s="4" t="n"/>
      <c r="W120" s="4" t="n"/>
      <c r="X120" s="4" t="n"/>
      <c r="Y120" s="4" t="n"/>
      <c r="Z120" s="7" t="n"/>
      <c r="AA120" s="4" t="n"/>
      <c r="AB120" s="4" t="n"/>
      <c r="AC120" s="4" t="n"/>
      <c r="AD120" s="4" t="n"/>
      <c r="AE120" s="7" t="n"/>
      <c r="AF120" s="4" t="n"/>
      <c r="AG120" s="4" t="n"/>
      <c r="AH120" s="4" t="n"/>
      <c r="AI120" s="4" t="n"/>
      <c r="AJ120" s="7" t="n"/>
      <c r="AK120" s="4" t="n"/>
      <c r="AL120" s="4" t="n"/>
      <c r="AM120" s="4" t="n"/>
      <c r="AN120" s="4" t="n"/>
    </row>
    <row r="121" ht="15.6" customHeight="1" s="33">
      <c r="A121" s="2" t="n"/>
      <c r="B121" s="4" t="n"/>
      <c r="C121" s="4" t="n"/>
      <c r="D121" s="4" t="n"/>
      <c r="E121" s="4" t="n"/>
      <c r="F121" s="4" t="n"/>
      <c r="G121" s="7" t="n"/>
      <c r="H121" s="7" t="n"/>
      <c r="I121" s="7" t="n"/>
      <c r="J121" s="7" t="n"/>
      <c r="K121" s="7" t="n"/>
      <c r="L121" s="7" t="n"/>
      <c r="M121" s="7" t="n"/>
      <c r="N121" s="7" t="n"/>
      <c r="O121" s="7" t="n"/>
      <c r="P121" s="7" t="n"/>
      <c r="Q121" s="7" t="n"/>
      <c r="R121" s="7" t="n"/>
      <c r="S121" s="7" t="n"/>
      <c r="T121" s="4" t="n"/>
      <c r="U121" s="7" t="n"/>
      <c r="V121" s="4" t="n"/>
      <c r="W121" s="4" t="n"/>
      <c r="X121" s="4" t="n"/>
      <c r="Y121" s="4" t="n"/>
      <c r="Z121" s="7" t="n"/>
      <c r="AA121" s="4" t="n"/>
      <c r="AB121" s="4" t="n"/>
      <c r="AC121" s="4" t="n"/>
      <c r="AD121" s="4" t="n"/>
      <c r="AE121" s="7" t="n"/>
      <c r="AF121" s="4" t="n"/>
      <c r="AG121" s="4" t="n"/>
      <c r="AH121" s="4" t="n"/>
      <c r="AI121" s="4" t="n"/>
      <c r="AJ121" s="7" t="n"/>
      <c r="AK121" s="4" t="n"/>
      <c r="AL121" s="4" t="n"/>
      <c r="AM121" s="4" t="n"/>
      <c r="AN121" s="4" t="n"/>
    </row>
    <row r="122" ht="15.6" customHeight="1" s="33">
      <c r="A122" s="2" t="n"/>
      <c r="B122" s="4" t="n"/>
      <c r="C122" s="4" t="n"/>
      <c r="D122" s="4" t="n"/>
      <c r="E122" s="4" t="n"/>
      <c r="F122" s="4" t="n"/>
      <c r="G122" s="7" t="n"/>
      <c r="H122" s="7" t="n"/>
      <c r="I122" s="7" t="n"/>
      <c r="J122" s="7" t="n"/>
      <c r="K122" s="7" t="n"/>
      <c r="L122" s="7" t="n"/>
      <c r="M122" s="7" t="n"/>
      <c r="N122" s="7" t="n"/>
      <c r="O122" s="7" t="n"/>
      <c r="P122" s="7" t="n"/>
      <c r="Q122" s="7" t="n"/>
      <c r="R122" s="7" t="n"/>
      <c r="S122" s="7" t="n"/>
      <c r="T122" s="4" t="n"/>
      <c r="U122" s="7" t="n"/>
      <c r="V122" s="4" t="n"/>
      <c r="W122" s="4" t="n"/>
      <c r="X122" s="4" t="n"/>
      <c r="Y122" s="4" t="n"/>
      <c r="Z122" s="7" t="n"/>
      <c r="AA122" s="4" t="n"/>
      <c r="AB122" s="4" t="n"/>
      <c r="AC122" s="4" t="n"/>
      <c r="AD122" s="4" t="n"/>
      <c r="AE122" s="7" t="n"/>
      <c r="AF122" s="4" t="n"/>
      <c r="AG122" s="4" t="n"/>
      <c r="AH122" s="4" t="n"/>
      <c r="AI122" s="4" t="n"/>
      <c r="AJ122" s="7" t="n"/>
      <c r="AK122" s="4" t="n"/>
      <c r="AL122" s="4" t="n"/>
      <c r="AM122" s="4" t="n"/>
      <c r="AN122" s="4" t="n"/>
    </row>
    <row r="123" ht="15.6" customHeight="1" s="33">
      <c r="A123" s="2" t="n"/>
      <c r="B123" s="4" t="n"/>
      <c r="C123" s="4" t="n"/>
      <c r="D123" s="4" t="n"/>
      <c r="E123" s="4" t="n"/>
      <c r="F123" s="4" t="n"/>
      <c r="G123" s="7" t="n"/>
      <c r="H123" s="7" t="n"/>
      <c r="I123" s="7" t="n"/>
      <c r="J123" s="7" t="n"/>
      <c r="K123" s="7" t="n"/>
      <c r="L123" s="7" t="n"/>
      <c r="M123" s="7" t="n"/>
      <c r="N123" s="7" t="n"/>
      <c r="O123" s="7" t="n"/>
      <c r="P123" s="7" t="n"/>
      <c r="Q123" s="7" t="n"/>
      <c r="R123" s="7" t="n"/>
      <c r="S123" s="7" t="n"/>
      <c r="T123" s="4" t="n"/>
      <c r="U123" s="7" t="n"/>
      <c r="V123" s="4" t="n"/>
      <c r="W123" s="4" t="n"/>
      <c r="X123" s="4" t="n"/>
      <c r="Y123" s="4" t="n"/>
      <c r="Z123" s="7" t="n"/>
      <c r="AA123" s="4" t="n"/>
      <c r="AB123" s="4" t="n"/>
      <c r="AC123" s="4" t="n"/>
      <c r="AD123" s="4" t="n"/>
      <c r="AE123" s="7" t="n"/>
      <c r="AF123" s="4" t="n"/>
      <c r="AG123" s="4" t="n"/>
      <c r="AH123" s="4" t="n"/>
      <c r="AI123" s="4" t="n"/>
      <c r="AJ123" s="7" t="n"/>
      <c r="AK123" s="4" t="n"/>
      <c r="AL123" s="4" t="n"/>
      <c r="AM123" s="4" t="n"/>
      <c r="AN123" s="4" t="n"/>
    </row>
    <row r="124" ht="15.6" customHeight="1" s="33">
      <c r="A124" s="2" t="n"/>
      <c r="B124" s="4" t="n"/>
      <c r="C124" s="4" t="n"/>
      <c r="D124" s="4" t="n"/>
      <c r="E124" s="4" t="n"/>
      <c r="F124" s="4" t="n"/>
      <c r="G124" s="7" t="n"/>
      <c r="H124" s="7" t="n"/>
      <c r="I124" s="7" t="n"/>
      <c r="J124" s="7" t="n"/>
      <c r="K124" s="7" t="n"/>
      <c r="L124" s="7" t="n"/>
      <c r="M124" s="7" t="n"/>
      <c r="N124" s="7" t="n"/>
      <c r="O124" s="7" t="n"/>
      <c r="P124" s="7" t="n"/>
      <c r="Q124" s="7" t="n"/>
      <c r="R124" s="7" t="n"/>
      <c r="S124" s="7" t="n"/>
      <c r="T124" s="4" t="n"/>
      <c r="U124" s="7" t="n"/>
      <c r="V124" s="4" t="n"/>
      <c r="W124" s="4" t="n"/>
      <c r="X124" s="4" t="n"/>
      <c r="Y124" s="4" t="n"/>
      <c r="Z124" s="7" t="n"/>
      <c r="AA124" s="4" t="n"/>
      <c r="AB124" s="4" t="n"/>
      <c r="AC124" s="4" t="n"/>
      <c r="AD124" s="4" t="n"/>
      <c r="AE124" s="7" t="n"/>
      <c r="AF124" s="4" t="n"/>
      <c r="AG124" s="4" t="n"/>
      <c r="AH124" s="4" t="n"/>
      <c r="AI124" s="4" t="n"/>
      <c r="AJ124" s="7" t="n"/>
      <c r="AK124" s="4" t="n"/>
      <c r="AL124" s="4" t="n"/>
      <c r="AM124" s="4" t="n"/>
      <c r="AN124" s="4" t="n"/>
    </row>
    <row r="125" ht="15.6" customHeight="1" s="33">
      <c r="A125" s="2" t="n"/>
      <c r="B125" s="4" t="n"/>
      <c r="C125" s="4" t="n"/>
      <c r="D125" s="4" t="n"/>
      <c r="E125" s="4" t="n"/>
      <c r="F125" s="4" t="n"/>
      <c r="G125" s="7" t="n"/>
      <c r="H125" s="7" t="n"/>
      <c r="I125" s="7" t="n"/>
      <c r="J125" s="7" t="n"/>
      <c r="K125" s="7" t="n"/>
      <c r="L125" s="7" t="n"/>
      <c r="M125" s="7" t="n"/>
      <c r="N125" s="7" t="n"/>
      <c r="O125" s="7" t="n"/>
      <c r="P125" s="7" t="n"/>
      <c r="Q125" s="7" t="n"/>
      <c r="R125" s="7" t="n"/>
      <c r="S125" s="7" t="n"/>
      <c r="T125" s="4" t="n"/>
      <c r="U125" s="7" t="n"/>
      <c r="V125" s="4" t="n"/>
      <c r="W125" s="4" t="n"/>
      <c r="X125" s="4" t="n"/>
      <c r="Y125" s="4" t="n"/>
      <c r="Z125" s="7" t="n"/>
      <c r="AA125" s="4" t="n"/>
      <c r="AB125" s="4" t="n"/>
      <c r="AC125" s="4" t="n"/>
      <c r="AD125" s="4" t="n"/>
      <c r="AE125" s="7" t="n"/>
      <c r="AF125" s="4" t="n"/>
      <c r="AG125" s="4" t="n"/>
      <c r="AH125" s="4" t="n"/>
      <c r="AI125" s="4" t="n"/>
      <c r="AJ125" s="7" t="n"/>
      <c r="AK125" s="4" t="n"/>
      <c r="AL125" s="4" t="n"/>
      <c r="AM125" s="4" t="n"/>
      <c r="AN125" s="4" t="n"/>
    </row>
    <row r="126" ht="15.6" customHeight="1" s="33">
      <c r="A126" s="2" t="n"/>
      <c r="B126" s="4" t="n"/>
      <c r="C126" s="4" t="n"/>
      <c r="D126" s="4" t="n"/>
      <c r="E126" s="4" t="n"/>
      <c r="F126" s="4" t="n"/>
      <c r="G126" s="7" t="n"/>
      <c r="H126" s="7" t="n"/>
      <c r="I126" s="7" t="n"/>
      <c r="J126" s="7" t="n"/>
      <c r="K126" s="7" t="n"/>
      <c r="L126" s="7" t="n"/>
      <c r="M126" s="7" t="n"/>
      <c r="N126" s="7" t="n"/>
      <c r="O126" s="7" t="n"/>
      <c r="P126" s="7" t="n"/>
      <c r="Q126" s="7" t="n"/>
      <c r="R126" s="7" t="n"/>
      <c r="S126" s="7" t="n"/>
      <c r="T126" s="4" t="n"/>
      <c r="U126" s="7" t="n"/>
      <c r="V126" s="4" t="n"/>
      <c r="W126" s="4" t="n"/>
      <c r="X126" s="4" t="n"/>
      <c r="Y126" s="4" t="n"/>
      <c r="Z126" s="7" t="n"/>
      <c r="AA126" s="4" t="n"/>
      <c r="AB126" s="4" t="n"/>
      <c r="AC126" s="4" t="n"/>
      <c r="AD126" s="4" t="n"/>
      <c r="AE126" s="7" t="n"/>
      <c r="AF126" s="4" t="n"/>
      <c r="AG126" s="4" t="n"/>
      <c r="AH126" s="4" t="n"/>
      <c r="AI126" s="4" t="n"/>
      <c r="AJ126" s="7" t="n"/>
      <c r="AK126" s="4" t="n"/>
      <c r="AL126" s="4" t="n"/>
      <c r="AM126" s="4" t="n"/>
      <c r="AN126" s="4" t="n"/>
    </row>
    <row r="127" ht="15.6" customHeight="1" s="33">
      <c r="A127" s="2" t="n"/>
      <c r="B127" s="4" t="n"/>
      <c r="C127" s="4" t="n"/>
      <c r="D127" s="4" t="n"/>
      <c r="E127" s="4" t="n"/>
      <c r="F127" s="4" t="n"/>
      <c r="G127" s="7" t="n"/>
      <c r="H127" s="7" t="n"/>
      <c r="I127" s="7" t="n"/>
      <c r="J127" s="7" t="n"/>
      <c r="K127" s="7" t="n"/>
      <c r="L127" s="7" t="n"/>
      <c r="M127" s="7" t="n"/>
      <c r="N127" s="7" t="n"/>
      <c r="O127" s="7" t="n"/>
      <c r="P127" s="7" t="n"/>
      <c r="Q127" s="7" t="n"/>
      <c r="R127" s="7" t="n"/>
      <c r="S127" s="7" t="n"/>
      <c r="T127" s="4" t="n"/>
      <c r="U127" s="7" t="n"/>
      <c r="V127" s="4" t="n"/>
      <c r="W127" s="4" t="n"/>
      <c r="X127" s="4" t="n"/>
      <c r="Y127" s="4" t="n"/>
      <c r="Z127" s="7" t="n"/>
      <c r="AA127" s="4" t="n"/>
      <c r="AB127" s="4" t="n"/>
      <c r="AC127" s="4" t="n"/>
      <c r="AD127" s="4" t="n"/>
      <c r="AE127" s="7" t="n"/>
      <c r="AF127" s="4" t="n"/>
      <c r="AG127" s="4" t="n"/>
      <c r="AH127" s="4" t="n"/>
      <c r="AI127" s="4" t="n"/>
      <c r="AJ127" s="7" t="n"/>
      <c r="AK127" s="4" t="n"/>
      <c r="AL127" s="4" t="n"/>
      <c r="AM127" s="4" t="n"/>
      <c r="AN127" s="4" t="n"/>
    </row>
    <row r="128" ht="15.6" customHeight="1" s="33">
      <c r="A128" s="2" t="n"/>
      <c r="B128" s="4" t="n"/>
      <c r="C128" s="4" t="n"/>
      <c r="D128" s="4" t="n"/>
      <c r="E128" s="4" t="n"/>
      <c r="F128" s="4" t="n"/>
      <c r="G128" s="7" t="n"/>
      <c r="H128" s="7" t="n"/>
      <c r="I128" s="7" t="n"/>
      <c r="J128" s="7" t="n"/>
      <c r="K128" s="7" t="n"/>
      <c r="L128" s="7" t="n"/>
      <c r="M128" s="7" t="n"/>
      <c r="N128" s="7" t="n"/>
      <c r="O128" s="7" t="n"/>
      <c r="P128" s="7" t="n"/>
      <c r="Q128" s="7" t="n"/>
      <c r="R128" s="7" t="n"/>
      <c r="S128" s="7" t="n"/>
      <c r="T128" s="4" t="n"/>
      <c r="U128" s="7" t="n"/>
      <c r="V128" s="4" t="n"/>
      <c r="W128" s="4" t="n"/>
      <c r="X128" s="4" t="n"/>
      <c r="Y128" s="4" t="n"/>
      <c r="Z128" s="7" t="n"/>
      <c r="AA128" s="4" t="n"/>
      <c r="AB128" s="4" t="n"/>
      <c r="AC128" s="4" t="n"/>
      <c r="AD128" s="4" t="n"/>
      <c r="AE128" s="7" t="n"/>
      <c r="AF128" s="4" t="n"/>
      <c r="AG128" s="4" t="n"/>
      <c r="AH128" s="4" t="n"/>
      <c r="AI128" s="4" t="n"/>
      <c r="AJ128" s="7" t="n"/>
      <c r="AK128" s="4" t="n"/>
      <c r="AL128" s="4" t="n"/>
      <c r="AM128" s="4" t="n"/>
      <c r="AN128" s="4" t="n"/>
    </row>
    <row r="129" ht="15.6" customHeight="1" s="33">
      <c r="A129" s="2" t="n"/>
      <c r="B129" s="4" t="n"/>
      <c r="C129" s="4" t="n"/>
      <c r="D129" s="4" t="n"/>
      <c r="E129" s="4" t="n"/>
      <c r="F129" s="4" t="n"/>
      <c r="G129" s="7" t="n"/>
      <c r="H129" s="7" t="n"/>
      <c r="I129" s="7" t="n"/>
      <c r="J129" s="7" t="n"/>
      <c r="K129" s="7" t="n"/>
      <c r="L129" s="7" t="n"/>
      <c r="M129" s="7" t="n"/>
      <c r="N129" s="7" t="n"/>
      <c r="O129" s="7" t="n"/>
      <c r="P129" s="7" t="n"/>
      <c r="Q129" s="7" t="n"/>
      <c r="R129" s="7" t="n"/>
      <c r="S129" s="7" t="n"/>
      <c r="T129" s="4" t="n"/>
      <c r="U129" s="7" t="n"/>
      <c r="V129" s="4" t="n"/>
      <c r="W129" s="4" t="n"/>
      <c r="X129" s="4" t="n"/>
      <c r="Y129" s="4" t="n"/>
      <c r="Z129" s="7" t="n"/>
      <c r="AA129" s="4" t="n"/>
      <c r="AB129" s="4" t="n"/>
      <c r="AC129" s="4" t="n"/>
      <c r="AD129" s="4" t="n"/>
      <c r="AE129" s="7" t="n"/>
      <c r="AF129" s="4" t="n"/>
      <c r="AG129" s="4" t="n"/>
      <c r="AH129" s="4" t="n"/>
      <c r="AI129" s="4" t="n"/>
      <c r="AJ129" s="7" t="n"/>
      <c r="AK129" s="4" t="n"/>
      <c r="AL129" s="4" t="n"/>
      <c r="AM129" s="4" t="n"/>
      <c r="AN129" s="4" t="n"/>
    </row>
    <row r="130" ht="15.6" customHeight="1" s="33">
      <c r="A130" s="2" t="n"/>
      <c r="B130" s="4" t="n"/>
      <c r="C130" s="4" t="n"/>
      <c r="D130" s="4" t="n"/>
      <c r="E130" s="4" t="n"/>
      <c r="F130" s="4" t="n"/>
      <c r="G130" s="7" t="n"/>
      <c r="H130" s="7" t="n"/>
      <c r="I130" s="7" t="n"/>
      <c r="J130" s="7" t="n"/>
      <c r="K130" s="7" t="n"/>
      <c r="L130" s="7" t="n"/>
      <c r="M130" s="7" t="n"/>
      <c r="N130" s="7" t="n"/>
      <c r="O130" s="7" t="n"/>
      <c r="P130" s="7" t="n"/>
      <c r="Q130" s="7" t="n"/>
      <c r="R130" s="7" t="n"/>
      <c r="S130" s="7" t="n"/>
      <c r="T130" s="4" t="n"/>
      <c r="U130" s="7" t="n"/>
      <c r="V130" s="4" t="n"/>
      <c r="W130" s="4" t="n"/>
      <c r="X130" s="4" t="n"/>
      <c r="Y130" s="4" t="n"/>
      <c r="Z130" s="7" t="n"/>
      <c r="AA130" s="4" t="n"/>
      <c r="AB130" s="4" t="n"/>
      <c r="AC130" s="4" t="n"/>
      <c r="AD130" s="4" t="n"/>
      <c r="AE130" s="7" t="n"/>
      <c r="AF130" s="4" t="n"/>
      <c r="AG130" s="4" t="n"/>
      <c r="AH130" s="4" t="n"/>
      <c r="AI130" s="4" t="n"/>
      <c r="AJ130" s="7" t="n"/>
      <c r="AK130" s="4" t="n"/>
      <c r="AL130" s="4" t="n"/>
      <c r="AM130" s="4" t="n"/>
      <c r="AN130" s="4" t="n"/>
    </row>
    <row r="131" ht="15.6" customHeight="1" s="33">
      <c r="A131" s="2" t="n"/>
      <c r="B131" s="4" t="n"/>
      <c r="C131" s="4" t="n"/>
      <c r="D131" s="4" t="n"/>
      <c r="E131" s="4" t="n"/>
      <c r="F131" s="4" t="n"/>
      <c r="G131" s="7" t="n"/>
      <c r="H131" s="7" t="n"/>
      <c r="I131" s="7" t="n"/>
      <c r="J131" s="7" t="n"/>
      <c r="K131" s="7" t="n"/>
      <c r="L131" s="7" t="n"/>
      <c r="M131" s="7" t="n"/>
      <c r="N131" s="7" t="n"/>
      <c r="O131" s="7" t="n"/>
      <c r="P131" s="7" t="n"/>
      <c r="Q131" s="7" t="n"/>
      <c r="R131" s="7" t="n"/>
      <c r="S131" s="7" t="n"/>
      <c r="T131" s="4" t="n"/>
      <c r="U131" s="7" t="n"/>
      <c r="V131" s="4" t="n"/>
      <c r="W131" s="4" t="n"/>
      <c r="X131" s="4" t="n"/>
      <c r="Y131" s="4" t="n"/>
      <c r="Z131" s="7" t="n"/>
      <c r="AA131" s="4" t="n"/>
      <c r="AB131" s="4" t="n"/>
      <c r="AC131" s="4" t="n"/>
      <c r="AD131" s="4" t="n"/>
      <c r="AE131" s="7" t="n"/>
      <c r="AF131" s="4" t="n"/>
      <c r="AG131" s="4" t="n"/>
      <c r="AH131" s="4" t="n"/>
      <c r="AI131" s="4" t="n"/>
      <c r="AJ131" s="7" t="n"/>
      <c r="AK131" s="4" t="n"/>
      <c r="AL131" s="4" t="n"/>
      <c r="AM131" s="4" t="n"/>
      <c r="AN131" s="4" t="n"/>
    </row>
    <row r="132" ht="15.6" customHeight="1" s="33">
      <c r="A132" s="2" t="n"/>
      <c r="B132" s="4" t="n"/>
      <c r="C132" s="4" t="n"/>
      <c r="D132" s="4" t="n"/>
      <c r="E132" s="4" t="n"/>
      <c r="F132" s="4" t="n"/>
      <c r="G132" s="7" t="n"/>
      <c r="H132" s="7" t="n"/>
      <c r="I132" s="7" t="n"/>
      <c r="J132" s="7" t="n"/>
      <c r="K132" s="7" t="n"/>
      <c r="L132" s="7" t="n"/>
      <c r="M132" s="7" t="n"/>
      <c r="N132" s="7" t="n"/>
      <c r="O132" s="7" t="n"/>
      <c r="P132" s="7" t="n"/>
      <c r="Q132" s="7" t="n"/>
      <c r="R132" s="7" t="n"/>
      <c r="S132" s="7" t="n"/>
      <c r="T132" s="4" t="n"/>
      <c r="U132" s="7" t="n"/>
      <c r="V132" s="4" t="n"/>
      <c r="W132" s="4" t="n"/>
      <c r="X132" s="4" t="n"/>
      <c r="Y132" s="4" t="n"/>
      <c r="Z132" s="7" t="n"/>
      <c r="AA132" s="4" t="n"/>
      <c r="AB132" s="4" t="n"/>
      <c r="AC132" s="4" t="n"/>
      <c r="AD132" s="4" t="n"/>
      <c r="AE132" s="7" t="n"/>
      <c r="AF132" s="4" t="n"/>
      <c r="AG132" s="4" t="n"/>
      <c r="AH132" s="4" t="n"/>
      <c r="AI132" s="4" t="n"/>
      <c r="AJ132" s="7" t="n"/>
      <c r="AK132" s="4" t="n"/>
      <c r="AL132" s="4" t="n"/>
      <c r="AM132" s="4" t="n"/>
      <c r="AN132" s="4" t="n"/>
    </row>
    <row r="133" ht="15.6" customHeight="1" s="33">
      <c r="A133" s="2" t="n"/>
      <c r="B133" s="4" t="n"/>
      <c r="C133" s="4" t="n"/>
      <c r="D133" s="4" t="n"/>
      <c r="E133" s="4" t="n"/>
      <c r="F133" s="4" t="n"/>
      <c r="G133" s="7" t="n"/>
      <c r="H133" s="7" t="n"/>
      <c r="I133" s="7" t="n"/>
      <c r="J133" s="7" t="n"/>
      <c r="K133" s="7" t="n"/>
      <c r="L133" s="7" t="n"/>
      <c r="M133" s="7" t="n"/>
      <c r="N133" s="7" t="n"/>
      <c r="O133" s="7" t="n"/>
      <c r="P133" s="7" t="n"/>
      <c r="Q133" s="7" t="n"/>
      <c r="R133" s="7" t="n"/>
      <c r="S133" s="7" t="n"/>
      <c r="T133" s="4" t="n"/>
      <c r="U133" s="7" t="n"/>
      <c r="V133" s="4" t="n"/>
      <c r="W133" s="4" t="n"/>
      <c r="X133" s="4" t="n"/>
      <c r="Y133" s="4" t="n"/>
      <c r="Z133" s="7" t="n"/>
      <c r="AA133" s="4" t="n"/>
      <c r="AB133" s="4" t="n"/>
      <c r="AC133" s="4" t="n"/>
      <c r="AD133" s="4" t="n"/>
      <c r="AE133" s="7" t="n"/>
      <c r="AF133" s="4" t="n"/>
      <c r="AG133" s="4" t="n"/>
      <c r="AH133" s="4" t="n"/>
      <c r="AI133" s="4" t="n"/>
      <c r="AJ133" s="7" t="n"/>
      <c r="AK133" s="4" t="n"/>
      <c r="AL133" s="4" t="n"/>
      <c r="AM133" s="4" t="n"/>
      <c r="AN133" s="4" t="n"/>
    </row>
    <row r="134" ht="15.6" customHeight="1" s="33">
      <c r="A134" s="2" t="n"/>
      <c r="B134" s="4" t="n"/>
      <c r="C134" s="4" t="n"/>
      <c r="D134" s="4" t="n"/>
      <c r="E134" s="4" t="n"/>
      <c r="F134" s="4" t="n"/>
      <c r="G134" s="7" t="n"/>
      <c r="H134" s="7" t="n"/>
      <c r="I134" s="7" t="n"/>
      <c r="J134" s="7" t="n"/>
      <c r="K134" s="7" t="n"/>
      <c r="L134" s="7" t="n"/>
      <c r="M134" s="7" t="n"/>
      <c r="N134" s="7" t="n"/>
      <c r="O134" s="7" t="n"/>
      <c r="P134" s="7" t="n"/>
      <c r="Q134" s="7" t="n"/>
      <c r="R134" s="7" t="n"/>
      <c r="S134" s="7" t="n"/>
      <c r="T134" s="4" t="n"/>
      <c r="U134" s="7" t="n"/>
      <c r="V134" s="4" t="n"/>
      <c r="W134" s="4" t="n"/>
      <c r="X134" s="4" t="n"/>
      <c r="Y134" s="4" t="n"/>
      <c r="Z134" s="7" t="n"/>
      <c r="AA134" s="4" t="n"/>
      <c r="AB134" s="4" t="n"/>
      <c r="AC134" s="4" t="n"/>
      <c r="AD134" s="4" t="n"/>
      <c r="AE134" s="7" t="n"/>
      <c r="AF134" s="4" t="n"/>
      <c r="AG134" s="4" t="n"/>
      <c r="AH134" s="4" t="n"/>
      <c r="AI134" s="4" t="n"/>
      <c r="AJ134" s="7" t="n"/>
      <c r="AK134" s="4" t="n"/>
      <c r="AL134" s="4" t="n"/>
      <c r="AM134" s="4" t="n"/>
      <c r="AN134" s="4" t="n"/>
    </row>
    <row r="135" ht="15.6" customHeight="1" s="33">
      <c r="A135" s="2" t="n"/>
      <c r="B135" s="4" t="n"/>
      <c r="C135" s="4" t="n"/>
      <c r="D135" s="4" t="n"/>
      <c r="E135" s="4" t="n"/>
      <c r="F135" s="4" t="n"/>
      <c r="G135" s="7" t="n"/>
      <c r="H135" s="7" t="n"/>
      <c r="I135" s="7" t="n"/>
      <c r="J135" s="7" t="n"/>
      <c r="K135" s="7" t="n"/>
      <c r="L135" s="7" t="n"/>
      <c r="M135" s="7" t="n"/>
      <c r="N135" s="7" t="n"/>
      <c r="O135" s="7" t="n"/>
      <c r="P135" s="7" t="n"/>
      <c r="Q135" s="7" t="n"/>
      <c r="R135" s="7" t="n"/>
      <c r="S135" s="7" t="n"/>
      <c r="T135" s="4" t="n"/>
      <c r="U135" s="7" t="n"/>
      <c r="V135" s="4" t="n"/>
      <c r="W135" s="4" t="n"/>
      <c r="X135" s="4" t="n"/>
      <c r="Y135" s="4" t="n"/>
      <c r="Z135" s="7" t="n"/>
      <c r="AA135" s="4" t="n"/>
      <c r="AB135" s="4" t="n"/>
      <c r="AC135" s="4" t="n"/>
      <c r="AD135" s="4" t="n"/>
      <c r="AE135" s="7" t="n"/>
      <c r="AF135" s="4" t="n"/>
      <c r="AG135" s="4" t="n"/>
      <c r="AH135" s="4" t="n"/>
      <c r="AI135" s="4" t="n"/>
      <c r="AJ135" s="7" t="n"/>
      <c r="AK135" s="4" t="n"/>
      <c r="AL135" s="4" t="n"/>
      <c r="AM135" s="4" t="n"/>
      <c r="AN135" s="4" t="n"/>
    </row>
    <row r="136" ht="15.6" customHeight="1" s="33">
      <c r="A136" s="2" t="n"/>
      <c r="B136" s="4" t="n"/>
      <c r="C136" s="4" t="n"/>
      <c r="D136" s="4" t="n"/>
      <c r="E136" s="4" t="n"/>
      <c r="F136" s="4" t="n"/>
      <c r="G136" s="7" t="n"/>
      <c r="H136" s="7" t="n"/>
      <c r="I136" s="7" t="n"/>
      <c r="J136" s="7" t="n"/>
      <c r="K136" s="7" t="n"/>
      <c r="L136" s="7" t="n"/>
      <c r="M136" s="7" t="n"/>
      <c r="N136" s="7" t="n"/>
      <c r="O136" s="7" t="n"/>
      <c r="P136" s="7" t="n"/>
      <c r="Q136" s="7" t="n"/>
      <c r="R136" s="7" t="n"/>
      <c r="S136" s="7" t="n"/>
      <c r="T136" s="4" t="n"/>
      <c r="U136" s="7" t="n"/>
      <c r="V136" s="4" t="n"/>
      <c r="W136" s="4" t="n"/>
      <c r="X136" s="4" t="n"/>
      <c r="Y136" s="4" t="n"/>
      <c r="Z136" s="7" t="n"/>
      <c r="AA136" s="4" t="n"/>
      <c r="AB136" s="4" t="n"/>
      <c r="AC136" s="4" t="n"/>
      <c r="AD136" s="4" t="n"/>
      <c r="AE136" s="7" t="n"/>
      <c r="AF136" s="4" t="n"/>
      <c r="AG136" s="4" t="n"/>
      <c r="AH136" s="4" t="n"/>
      <c r="AI136" s="4" t="n"/>
      <c r="AJ136" s="7" t="n"/>
      <c r="AK136" s="4" t="n"/>
      <c r="AL136" s="4" t="n"/>
      <c r="AM136" s="4" t="n"/>
      <c r="AN136" s="4" t="n"/>
    </row>
    <row r="137" ht="15.6" customHeight="1" s="33">
      <c r="A137" s="2" t="n"/>
      <c r="B137" s="4" t="n"/>
      <c r="C137" s="4" t="n"/>
      <c r="D137" s="4" t="n"/>
      <c r="E137" s="4" t="n"/>
      <c r="F137" s="4" t="n"/>
      <c r="G137" s="7" t="n"/>
      <c r="H137" s="7" t="n"/>
      <c r="I137" s="7" t="n"/>
      <c r="J137" s="7" t="n"/>
      <c r="K137" s="7" t="n"/>
      <c r="L137" s="7" t="n"/>
      <c r="M137" s="7" t="n"/>
      <c r="N137" s="7" t="n"/>
      <c r="O137" s="7" t="n"/>
      <c r="P137" s="7" t="n"/>
      <c r="Q137" s="7" t="n"/>
      <c r="R137" s="7" t="n"/>
      <c r="S137" s="7" t="n"/>
      <c r="T137" s="4" t="n"/>
      <c r="U137" s="7" t="n"/>
      <c r="V137" s="4" t="n"/>
      <c r="W137" s="4" t="n"/>
      <c r="X137" s="4" t="n"/>
      <c r="Y137" s="4" t="n"/>
      <c r="Z137" s="7" t="n"/>
      <c r="AA137" s="4" t="n"/>
      <c r="AB137" s="4" t="n"/>
      <c r="AC137" s="4" t="n"/>
      <c r="AD137" s="4" t="n"/>
      <c r="AE137" s="7" t="n"/>
      <c r="AF137" s="4" t="n"/>
      <c r="AG137" s="4" t="n"/>
      <c r="AH137" s="4" t="n"/>
      <c r="AI137" s="4" t="n"/>
      <c r="AJ137" s="7" t="n"/>
      <c r="AK137" s="4" t="n"/>
      <c r="AL137" s="4" t="n"/>
      <c r="AM137" s="4" t="n"/>
      <c r="AN137" s="4" t="n"/>
    </row>
    <row r="138" ht="15.6" customHeight="1" s="33">
      <c r="A138" s="2" t="n"/>
      <c r="B138" s="4" t="n"/>
      <c r="C138" s="4" t="n"/>
      <c r="D138" s="4" t="n"/>
      <c r="E138" s="4" t="n"/>
      <c r="F138" s="4" t="n"/>
      <c r="G138" s="7" t="n"/>
      <c r="H138" s="7" t="n"/>
      <c r="I138" s="7" t="n"/>
      <c r="J138" s="7" t="n"/>
      <c r="K138" s="7" t="n"/>
      <c r="L138" s="7" t="n"/>
      <c r="M138" s="7" t="n"/>
      <c r="N138" s="7" t="n"/>
      <c r="O138" s="7" t="n"/>
      <c r="P138" s="7" t="n"/>
      <c r="Q138" s="7" t="n"/>
      <c r="R138" s="7" t="n"/>
      <c r="S138" s="7" t="n"/>
      <c r="T138" s="4" t="n"/>
      <c r="U138" s="7" t="n"/>
      <c r="V138" s="4" t="n"/>
      <c r="W138" s="4" t="n"/>
      <c r="X138" s="4" t="n"/>
      <c r="Y138" s="4" t="n"/>
      <c r="Z138" s="7" t="n"/>
      <c r="AA138" s="4" t="n"/>
      <c r="AB138" s="4" t="n"/>
      <c r="AC138" s="4" t="n"/>
      <c r="AD138" s="4" t="n"/>
      <c r="AE138" s="7" t="n"/>
      <c r="AF138" s="4" t="n"/>
      <c r="AG138" s="4" t="n"/>
      <c r="AH138" s="4" t="n"/>
      <c r="AI138" s="4" t="n"/>
      <c r="AJ138" s="7" t="n"/>
      <c r="AK138" s="4" t="n"/>
      <c r="AL138" s="4" t="n"/>
      <c r="AM138" s="4" t="n"/>
      <c r="AN138" s="4" t="n"/>
    </row>
    <row r="139" ht="15.6" customHeight="1" s="33">
      <c r="A139" s="2" t="n"/>
      <c r="B139" s="4" t="n"/>
      <c r="C139" s="4" t="n"/>
      <c r="D139" s="4" t="n"/>
      <c r="E139" s="4" t="n"/>
      <c r="F139" s="4" t="n"/>
      <c r="G139" s="7" t="n"/>
      <c r="H139" s="7" t="n"/>
      <c r="I139" s="7" t="n"/>
      <c r="J139" s="7" t="n"/>
      <c r="K139" s="7" t="n"/>
      <c r="L139" s="7" t="n"/>
      <c r="M139" s="7" t="n"/>
      <c r="N139" s="7" t="n"/>
      <c r="O139" s="7" t="n"/>
      <c r="P139" s="7" t="n"/>
      <c r="Q139" s="7" t="n"/>
      <c r="R139" s="7" t="n"/>
      <c r="S139" s="7" t="n"/>
      <c r="T139" s="4" t="n"/>
      <c r="U139" s="7" t="n"/>
      <c r="V139" s="4" t="n"/>
      <c r="W139" s="4" t="n"/>
      <c r="X139" s="4" t="n"/>
      <c r="Y139" s="4" t="n"/>
      <c r="Z139" s="7" t="n"/>
      <c r="AA139" s="4" t="n"/>
      <c r="AB139" s="4" t="n"/>
      <c r="AC139" s="4" t="n"/>
      <c r="AD139" s="4" t="n"/>
      <c r="AE139" s="7" t="n"/>
      <c r="AF139" s="4" t="n"/>
      <c r="AG139" s="4" t="n"/>
      <c r="AH139" s="4" t="n"/>
      <c r="AI139" s="4" t="n"/>
      <c r="AJ139" s="7" t="n"/>
      <c r="AK139" s="4" t="n"/>
      <c r="AL139" s="4" t="n"/>
      <c r="AM139" s="4" t="n"/>
      <c r="AN139" s="4" t="n"/>
    </row>
    <row r="140" ht="15.6" customHeight="1" s="33">
      <c r="A140" s="2" t="n"/>
      <c r="B140" s="4" t="n"/>
      <c r="C140" s="4" t="n"/>
      <c r="D140" s="4" t="n"/>
      <c r="E140" s="4" t="n"/>
      <c r="F140" s="4" t="n"/>
      <c r="G140" s="7" t="n"/>
      <c r="H140" s="7" t="n"/>
      <c r="I140" s="7" t="n"/>
      <c r="J140" s="7" t="n"/>
      <c r="K140" s="7" t="n"/>
      <c r="L140" s="7" t="n"/>
      <c r="M140" s="7" t="n"/>
      <c r="N140" s="7" t="n"/>
      <c r="O140" s="7" t="n"/>
      <c r="P140" s="7" t="n"/>
      <c r="Q140" s="7" t="n"/>
      <c r="R140" s="7" t="n"/>
      <c r="S140" s="7" t="n"/>
      <c r="T140" s="4" t="n"/>
      <c r="U140" s="7" t="n"/>
      <c r="V140" s="4" t="n"/>
      <c r="W140" s="4" t="n"/>
      <c r="X140" s="4" t="n"/>
      <c r="Y140" s="4" t="n"/>
      <c r="Z140" s="7" t="n"/>
      <c r="AA140" s="4" t="n"/>
      <c r="AB140" s="4" t="n"/>
      <c r="AC140" s="4" t="n"/>
      <c r="AD140" s="4" t="n"/>
      <c r="AE140" s="7" t="n"/>
      <c r="AF140" s="4" t="n"/>
      <c r="AG140" s="4" t="n"/>
      <c r="AH140" s="4" t="n"/>
      <c r="AI140" s="4" t="n"/>
      <c r="AJ140" s="7" t="n"/>
      <c r="AK140" s="4" t="n"/>
      <c r="AL140" s="4" t="n"/>
      <c r="AM140" s="4" t="n"/>
      <c r="AN140" s="4" t="n"/>
    </row>
    <row r="141" ht="15.6" customHeight="1" s="33">
      <c r="A141" s="2" t="n"/>
      <c r="B141" s="4" t="n"/>
      <c r="C141" s="4" t="n"/>
      <c r="D141" s="4" t="n"/>
      <c r="E141" s="4" t="n"/>
      <c r="F141" s="4" t="n"/>
      <c r="G141" s="7" t="n"/>
      <c r="H141" s="7" t="n"/>
      <c r="I141" s="7" t="n"/>
      <c r="J141" s="7" t="n"/>
      <c r="K141" s="7" t="n"/>
      <c r="L141" s="7" t="n"/>
      <c r="M141" s="7" t="n"/>
      <c r="N141" s="7" t="n"/>
      <c r="O141" s="7" t="n"/>
      <c r="P141" s="7" t="n"/>
      <c r="Q141" s="7" t="n"/>
      <c r="R141" s="7" t="n"/>
      <c r="S141" s="7" t="n"/>
      <c r="T141" s="4" t="n"/>
      <c r="U141" s="7" t="n"/>
      <c r="V141" s="4" t="n"/>
      <c r="W141" s="4" t="n"/>
      <c r="X141" s="4" t="n"/>
      <c r="Y141" s="4" t="n"/>
      <c r="Z141" s="7" t="n"/>
      <c r="AA141" s="4" t="n"/>
      <c r="AB141" s="4" t="n"/>
      <c r="AC141" s="4" t="n"/>
      <c r="AD141" s="4" t="n"/>
      <c r="AE141" s="7" t="n"/>
      <c r="AF141" s="4" t="n"/>
      <c r="AG141" s="4" t="n"/>
      <c r="AH141" s="4" t="n"/>
      <c r="AI141" s="4" t="n"/>
      <c r="AJ141" s="7" t="n"/>
      <c r="AK141" s="4" t="n"/>
      <c r="AL141" s="4" t="n"/>
      <c r="AM141" s="4" t="n"/>
      <c r="AN141" s="4" t="n"/>
    </row>
    <row r="142" ht="15.6" customHeight="1" s="33">
      <c r="A142" s="2" t="n"/>
      <c r="B142" s="4" t="n"/>
      <c r="C142" s="4" t="n"/>
      <c r="D142" s="4" t="n"/>
      <c r="E142" s="4" t="n"/>
      <c r="F142" s="4" t="n"/>
      <c r="G142" s="7" t="n"/>
      <c r="H142" s="7" t="n"/>
      <c r="I142" s="7" t="n"/>
      <c r="J142" s="7" t="n"/>
      <c r="K142" s="7" t="n"/>
      <c r="L142" s="7" t="n"/>
      <c r="M142" s="7" t="n"/>
      <c r="N142" s="7" t="n"/>
      <c r="O142" s="7" t="n"/>
      <c r="P142" s="7" t="n"/>
      <c r="Q142" s="7" t="n"/>
      <c r="R142" s="7" t="n"/>
      <c r="S142" s="7" t="n"/>
      <c r="T142" s="4" t="n"/>
      <c r="U142" s="7" t="n"/>
      <c r="V142" s="4" t="n"/>
      <c r="W142" s="4" t="n"/>
      <c r="X142" s="4" t="n"/>
      <c r="Y142" s="4" t="n"/>
      <c r="Z142" s="7" t="n"/>
      <c r="AA142" s="4" t="n"/>
      <c r="AB142" s="4" t="n"/>
      <c r="AC142" s="4" t="n"/>
      <c r="AD142" s="4" t="n"/>
      <c r="AE142" s="7" t="n"/>
      <c r="AF142" s="4" t="n"/>
      <c r="AG142" s="4" t="n"/>
      <c r="AH142" s="4" t="n"/>
      <c r="AI142" s="4" t="n"/>
      <c r="AJ142" s="7" t="n"/>
      <c r="AK142" s="4" t="n"/>
      <c r="AL142" s="4" t="n"/>
      <c r="AM142" s="4" t="n"/>
      <c r="AN142" s="4" t="n"/>
    </row>
    <row r="143" ht="15.6" customHeight="1" s="33">
      <c r="A143" s="2" t="n"/>
      <c r="B143" s="4" t="n"/>
      <c r="C143" s="4" t="n"/>
      <c r="D143" s="4" t="n"/>
      <c r="E143" s="4" t="n"/>
      <c r="F143" s="4" t="n"/>
      <c r="G143" s="7" t="n"/>
      <c r="H143" s="7" t="n"/>
      <c r="I143" s="7" t="n"/>
      <c r="J143" s="7" t="n"/>
      <c r="K143" s="7" t="n"/>
      <c r="L143" s="7" t="n"/>
      <c r="M143" s="7" t="n"/>
      <c r="N143" s="7" t="n"/>
      <c r="O143" s="7" t="n"/>
      <c r="P143" s="7" t="n"/>
      <c r="Q143" s="7" t="n"/>
      <c r="R143" s="7" t="n"/>
      <c r="S143" s="7" t="n"/>
      <c r="T143" s="4" t="n"/>
      <c r="U143" s="7" t="n"/>
      <c r="V143" s="4" t="n"/>
      <c r="W143" s="4" t="n"/>
      <c r="X143" s="4" t="n"/>
      <c r="Y143" s="4" t="n"/>
      <c r="Z143" s="7" t="n"/>
      <c r="AA143" s="4" t="n"/>
      <c r="AB143" s="4" t="n"/>
      <c r="AC143" s="4" t="n"/>
      <c r="AD143" s="4" t="n"/>
      <c r="AE143" s="7" t="n"/>
      <c r="AF143" s="4" t="n"/>
      <c r="AG143" s="4" t="n"/>
      <c r="AH143" s="4" t="n"/>
      <c r="AI143" s="4" t="n"/>
      <c r="AJ143" s="7" t="n"/>
      <c r="AK143" s="4" t="n"/>
      <c r="AL143" s="4" t="n"/>
      <c r="AM143" s="4" t="n"/>
      <c r="AN143" s="4" t="n"/>
    </row>
    <row r="144" ht="15.6" customHeight="1" s="33">
      <c r="A144" s="2" t="n"/>
      <c r="B144" s="4" t="n"/>
      <c r="C144" s="4" t="n"/>
      <c r="D144" s="4" t="n"/>
      <c r="E144" s="4" t="n"/>
      <c r="F144" s="4" t="n"/>
      <c r="G144" s="7" t="n"/>
      <c r="H144" s="7" t="n"/>
      <c r="I144" s="7" t="n"/>
      <c r="J144" s="7" t="n"/>
      <c r="K144" s="7" t="n"/>
      <c r="L144" s="7" t="n"/>
      <c r="M144" s="7" t="n"/>
      <c r="N144" s="7" t="n"/>
      <c r="O144" s="7" t="n"/>
      <c r="P144" s="7" t="n"/>
      <c r="Q144" s="7" t="n"/>
      <c r="R144" s="7" t="n"/>
      <c r="S144" s="7" t="n"/>
      <c r="T144" s="4" t="n"/>
      <c r="U144" s="7" t="n"/>
      <c r="V144" s="4" t="n"/>
      <c r="W144" s="4" t="n"/>
      <c r="X144" s="4" t="n"/>
      <c r="Y144" s="4" t="n"/>
      <c r="Z144" s="7" t="n"/>
      <c r="AA144" s="4" t="n"/>
      <c r="AB144" s="4" t="n"/>
      <c r="AC144" s="4" t="n"/>
      <c r="AD144" s="4" t="n"/>
      <c r="AE144" s="7" t="n"/>
      <c r="AF144" s="4" t="n"/>
      <c r="AG144" s="4" t="n"/>
      <c r="AH144" s="4" t="n"/>
      <c r="AI144" s="4" t="n"/>
      <c r="AJ144" s="7" t="n"/>
      <c r="AK144" s="4" t="n"/>
      <c r="AL144" s="4" t="n"/>
      <c r="AM144" s="4" t="n"/>
      <c r="AN144" s="4" t="n"/>
    </row>
    <row r="145" ht="15.6" customHeight="1" s="33">
      <c r="A145" s="2" t="n"/>
      <c r="B145" s="4" t="n"/>
      <c r="C145" s="4" t="n"/>
      <c r="D145" s="4" t="n"/>
      <c r="E145" s="4" t="n"/>
      <c r="F145" s="4" t="n"/>
      <c r="G145" s="7" t="n"/>
      <c r="H145" s="7" t="n"/>
      <c r="I145" s="7" t="n"/>
      <c r="J145" s="7" t="n"/>
      <c r="K145" s="7" t="n"/>
      <c r="L145" s="7" t="n"/>
      <c r="M145" s="7" t="n"/>
      <c r="N145" s="7" t="n"/>
      <c r="O145" s="7" t="n"/>
      <c r="P145" s="7" t="n"/>
      <c r="Q145" s="7" t="n"/>
      <c r="R145" s="7" t="n"/>
      <c r="S145" s="7" t="n"/>
      <c r="T145" s="4" t="n"/>
      <c r="U145" s="7" t="n"/>
      <c r="V145" s="4" t="n"/>
      <c r="W145" s="4" t="n"/>
      <c r="X145" s="4" t="n"/>
      <c r="Y145" s="4" t="n"/>
      <c r="Z145" s="7" t="n"/>
      <c r="AA145" s="4" t="n"/>
      <c r="AB145" s="4" t="n"/>
      <c r="AC145" s="4" t="n"/>
      <c r="AD145" s="4" t="n"/>
      <c r="AE145" s="7" t="n"/>
      <c r="AF145" s="4" t="n"/>
      <c r="AG145" s="4" t="n"/>
      <c r="AH145" s="4" t="n"/>
      <c r="AI145" s="4" t="n"/>
      <c r="AJ145" s="7" t="n"/>
      <c r="AK145" s="4" t="n"/>
      <c r="AL145" s="4" t="n"/>
      <c r="AM145" s="4" t="n"/>
      <c r="AN145" s="4" t="n"/>
    </row>
    <row r="146" ht="15.6" customHeight="1" s="33">
      <c r="A146" s="2" t="n"/>
      <c r="B146" s="4" t="n"/>
      <c r="C146" s="4" t="n"/>
      <c r="D146" s="4" t="n"/>
      <c r="E146" s="4" t="n"/>
      <c r="F146" s="4" t="n"/>
      <c r="G146" s="7" t="n"/>
      <c r="H146" s="7" t="n"/>
      <c r="I146" s="7" t="n"/>
      <c r="J146" s="7" t="n"/>
      <c r="K146" s="7" t="n"/>
      <c r="L146" s="7" t="n"/>
      <c r="M146" s="7" t="n"/>
      <c r="N146" s="7" t="n"/>
      <c r="O146" s="7" t="n"/>
      <c r="P146" s="7" t="n"/>
      <c r="Q146" s="7" t="n"/>
      <c r="R146" s="7" t="n"/>
      <c r="S146" s="7" t="n"/>
      <c r="T146" s="4" t="n"/>
      <c r="U146" s="7" t="n"/>
      <c r="V146" s="4" t="n"/>
      <c r="W146" s="4" t="n"/>
      <c r="X146" s="4" t="n"/>
      <c r="Y146" s="4" t="n"/>
      <c r="Z146" s="7" t="n"/>
      <c r="AA146" s="4" t="n"/>
      <c r="AB146" s="4" t="n"/>
      <c r="AC146" s="4" t="n"/>
      <c r="AD146" s="4" t="n"/>
      <c r="AE146" s="7" t="n"/>
      <c r="AF146" s="4" t="n"/>
      <c r="AG146" s="4" t="n"/>
      <c r="AH146" s="4" t="n"/>
      <c r="AI146" s="4" t="n"/>
      <c r="AJ146" s="7" t="n"/>
      <c r="AK146" s="4" t="n"/>
      <c r="AL146" s="4" t="n"/>
      <c r="AM146" s="4" t="n"/>
      <c r="AN146" s="4" t="n"/>
    </row>
    <row r="147" ht="15.6" customHeight="1" s="33">
      <c r="A147" s="2" t="n"/>
      <c r="B147" s="4" t="n"/>
      <c r="C147" s="4" t="n"/>
      <c r="D147" s="4" t="n"/>
      <c r="E147" s="4" t="n"/>
      <c r="F147" s="4" t="n"/>
      <c r="G147" s="7" t="n"/>
      <c r="H147" s="7" t="n"/>
      <c r="I147" s="7" t="n"/>
      <c r="J147" s="7" t="n"/>
      <c r="K147" s="7" t="n"/>
      <c r="L147" s="7" t="n"/>
      <c r="M147" s="7" t="n"/>
      <c r="N147" s="7" t="n"/>
      <c r="O147" s="7" t="n"/>
      <c r="P147" s="7" t="n"/>
      <c r="Q147" s="7" t="n"/>
      <c r="R147" s="7" t="n"/>
      <c r="S147" s="7" t="n"/>
      <c r="T147" s="4" t="n"/>
      <c r="U147" s="7" t="n"/>
      <c r="V147" s="4" t="n"/>
      <c r="W147" s="4" t="n"/>
      <c r="X147" s="4" t="n"/>
      <c r="Y147" s="4" t="n"/>
      <c r="Z147" s="7" t="n"/>
      <c r="AA147" s="4" t="n"/>
      <c r="AB147" s="4" t="n"/>
      <c r="AC147" s="4" t="n"/>
      <c r="AD147" s="4" t="n"/>
      <c r="AE147" s="7" t="n"/>
      <c r="AF147" s="4" t="n"/>
      <c r="AG147" s="4" t="n"/>
      <c r="AH147" s="4" t="n"/>
      <c r="AI147" s="4" t="n"/>
      <c r="AJ147" s="7" t="n"/>
      <c r="AK147" s="4" t="n"/>
      <c r="AL147" s="4" t="n"/>
      <c r="AM147" s="4" t="n"/>
      <c r="AN147" s="4" t="n"/>
    </row>
    <row r="148" ht="15.6" customHeight="1" s="33">
      <c r="A148" s="2" t="n"/>
      <c r="B148" s="4" t="n"/>
      <c r="C148" s="4" t="n"/>
      <c r="D148" s="4" t="n"/>
      <c r="E148" s="4" t="n"/>
      <c r="F148" s="4" t="n"/>
      <c r="G148" s="7" t="n"/>
      <c r="H148" s="7" t="n"/>
      <c r="I148" s="7" t="n"/>
      <c r="J148" s="7" t="n"/>
      <c r="K148" s="7" t="n"/>
      <c r="L148" s="7" t="n"/>
      <c r="M148" s="7" t="n"/>
      <c r="N148" s="7" t="n"/>
      <c r="O148" s="7" t="n"/>
      <c r="P148" s="7" t="n"/>
      <c r="Q148" s="7" t="n"/>
      <c r="R148" s="7" t="n"/>
      <c r="S148" s="7" t="n"/>
      <c r="T148" s="4" t="n"/>
      <c r="U148" s="7" t="n"/>
      <c r="V148" s="4" t="n"/>
      <c r="W148" s="4" t="n"/>
      <c r="X148" s="4" t="n"/>
      <c r="Y148" s="4" t="n"/>
      <c r="Z148" s="7" t="n"/>
      <c r="AA148" s="4" t="n"/>
      <c r="AB148" s="4" t="n"/>
      <c r="AC148" s="4" t="n"/>
      <c r="AD148" s="4" t="n"/>
      <c r="AE148" s="7" t="n"/>
      <c r="AF148" s="4" t="n"/>
      <c r="AG148" s="4" t="n"/>
      <c r="AH148" s="4" t="n"/>
      <c r="AI148" s="4" t="n"/>
      <c r="AJ148" s="7" t="n"/>
      <c r="AK148" s="4" t="n"/>
      <c r="AL148" s="4" t="n"/>
      <c r="AM148" s="4" t="n"/>
      <c r="AN148" s="4" t="n"/>
    </row>
    <row r="149" ht="15.6" customHeight="1" s="33">
      <c r="A149" s="2" t="n"/>
      <c r="B149" s="4" t="n"/>
      <c r="C149" s="4" t="n"/>
      <c r="D149" s="4" t="n"/>
      <c r="E149" s="4" t="n"/>
      <c r="F149" s="4" t="n"/>
      <c r="G149" s="7" t="n"/>
      <c r="H149" s="7" t="n"/>
      <c r="I149" s="7" t="n"/>
      <c r="J149" s="7" t="n"/>
      <c r="K149" s="7" t="n"/>
      <c r="L149" s="7" t="n"/>
      <c r="M149" s="7" t="n"/>
      <c r="N149" s="7" t="n"/>
      <c r="O149" s="7" t="n"/>
      <c r="P149" s="7" t="n"/>
      <c r="Q149" s="7" t="n"/>
      <c r="R149" s="7" t="n"/>
      <c r="S149" s="7" t="n"/>
      <c r="T149" s="4" t="n"/>
      <c r="U149" s="7" t="n"/>
      <c r="V149" s="4" t="n"/>
      <c r="W149" s="4" t="n"/>
      <c r="X149" s="4" t="n"/>
      <c r="Y149" s="4" t="n"/>
      <c r="Z149" s="7" t="n"/>
      <c r="AA149" s="4" t="n"/>
      <c r="AB149" s="4" t="n"/>
      <c r="AC149" s="4" t="n"/>
      <c r="AD149" s="4" t="n"/>
      <c r="AE149" s="7" t="n"/>
      <c r="AF149" s="4" t="n"/>
      <c r="AG149" s="4" t="n"/>
      <c r="AH149" s="4" t="n"/>
      <c r="AI149" s="4" t="n"/>
      <c r="AJ149" s="7" t="n"/>
      <c r="AK149" s="4" t="n"/>
      <c r="AL149" s="4" t="n"/>
      <c r="AM149" s="4" t="n"/>
      <c r="AN149" s="4" t="n"/>
    </row>
    <row r="150" ht="15.6" customHeight="1" s="33">
      <c r="A150" s="2" t="n"/>
      <c r="B150" s="4" t="n"/>
      <c r="C150" s="4" t="n"/>
      <c r="D150" s="4" t="n"/>
      <c r="E150" s="4" t="n"/>
      <c r="F150" s="4" t="n"/>
      <c r="G150" s="7" t="n"/>
      <c r="H150" s="7" t="n"/>
      <c r="I150" s="7" t="n"/>
      <c r="J150" s="7" t="n"/>
      <c r="K150" s="7" t="n"/>
      <c r="L150" s="7" t="n"/>
      <c r="M150" s="7" t="n"/>
      <c r="N150" s="7" t="n"/>
      <c r="O150" s="7" t="n"/>
      <c r="P150" s="7" t="n"/>
      <c r="Q150" s="7" t="n"/>
      <c r="R150" s="7" t="n"/>
      <c r="S150" s="7" t="n"/>
      <c r="T150" s="4" t="n"/>
      <c r="U150" s="7" t="n"/>
      <c r="V150" s="4" t="n"/>
      <c r="W150" s="4" t="n"/>
      <c r="X150" s="4" t="n"/>
      <c r="Y150" s="4" t="n"/>
      <c r="Z150" s="7" t="n"/>
      <c r="AA150" s="4" t="n"/>
      <c r="AB150" s="4" t="n"/>
      <c r="AC150" s="4" t="n"/>
      <c r="AD150" s="4" t="n"/>
      <c r="AE150" s="7" t="n"/>
      <c r="AF150" s="4" t="n"/>
      <c r="AG150" s="4" t="n"/>
      <c r="AH150" s="4" t="n"/>
      <c r="AI150" s="4" t="n"/>
      <c r="AJ150" s="7" t="n"/>
      <c r="AK150" s="4" t="n"/>
      <c r="AL150" s="4" t="n"/>
      <c r="AM150" s="4" t="n"/>
      <c r="AN150" s="4" t="n"/>
    </row>
    <row r="151" ht="15.6" customHeight="1" s="33">
      <c r="A151" s="2" t="n"/>
      <c r="B151" s="4" t="n"/>
      <c r="C151" s="4" t="n"/>
      <c r="D151" s="4" t="n"/>
      <c r="E151" s="4" t="n"/>
      <c r="F151" s="4" t="n"/>
      <c r="G151" s="7" t="n"/>
      <c r="H151" s="7" t="n"/>
      <c r="I151" s="7" t="n"/>
      <c r="J151" s="7" t="n"/>
      <c r="K151" s="7" t="n"/>
      <c r="L151" s="7" t="n"/>
      <c r="M151" s="7" t="n"/>
      <c r="N151" s="7" t="n"/>
      <c r="O151" s="7" t="n"/>
      <c r="P151" s="7" t="n"/>
      <c r="Q151" s="7" t="n"/>
      <c r="R151" s="7" t="n"/>
      <c r="S151" s="7" t="n"/>
      <c r="T151" s="4" t="n"/>
      <c r="U151" s="7" t="n"/>
      <c r="V151" s="4" t="n"/>
      <c r="W151" s="4" t="n"/>
      <c r="X151" s="4" t="n"/>
      <c r="Y151" s="4" t="n"/>
      <c r="Z151" s="7" t="n"/>
      <c r="AA151" s="4" t="n"/>
      <c r="AB151" s="4" t="n"/>
      <c r="AC151" s="4" t="n"/>
      <c r="AD151" s="4" t="n"/>
      <c r="AE151" s="7" t="n"/>
      <c r="AF151" s="4" t="n"/>
      <c r="AG151" s="4" t="n"/>
      <c r="AH151" s="4" t="n"/>
      <c r="AI151" s="4" t="n"/>
      <c r="AJ151" s="7" t="n"/>
      <c r="AK151" s="4" t="n"/>
      <c r="AL151" s="4" t="n"/>
      <c r="AM151" s="4" t="n"/>
      <c r="AN151" s="4" t="n"/>
    </row>
    <row r="152" ht="15.6" customHeight="1" s="33">
      <c r="A152" s="2" t="n"/>
      <c r="B152" s="4" t="n"/>
      <c r="C152" s="4" t="n"/>
      <c r="D152" s="4" t="n"/>
      <c r="E152" s="4" t="n"/>
      <c r="F152" s="4" t="n"/>
      <c r="G152" s="7" t="n"/>
      <c r="H152" s="7" t="n"/>
      <c r="I152" s="7" t="n"/>
      <c r="J152" s="7" t="n"/>
      <c r="K152" s="7" t="n"/>
      <c r="L152" s="7" t="n"/>
      <c r="M152" s="7" t="n"/>
      <c r="N152" s="7" t="n"/>
      <c r="O152" s="7" t="n"/>
      <c r="P152" s="7" t="n"/>
      <c r="Q152" s="7" t="n"/>
      <c r="R152" s="7" t="n"/>
      <c r="S152" s="7" t="n"/>
      <c r="T152" s="4" t="n"/>
      <c r="U152" s="7" t="n"/>
      <c r="V152" s="4" t="n"/>
      <c r="W152" s="4" t="n"/>
      <c r="X152" s="4" t="n"/>
      <c r="Y152" s="4" t="n"/>
      <c r="Z152" s="7" t="n"/>
      <c r="AA152" s="4" t="n"/>
      <c r="AB152" s="4" t="n"/>
      <c r="AC152" s="4" t="n"/>
      <c r="AD152" s="4" t="n"/>
      <c r="AE152" s="7" t="n"/>
      <c r="AF152" s="4" t="n"/>
      <c r="AG152" s="4" t="n"/>
      <c r="AH152" s="4" t="n"/>
      <c r="AI152" s="4" t="n"/>
      <c r="AJ152" s="7" t="n"/>
      <c r="AK152" s="4" t="n"/>
      <c r="AL152" s="4" t="n"/>
      <c r="AM152" s="4" t="n"/>
      <c r="AN152" s="4" t="n"/>
    </row>
    <row r="153" ht="15.6" customHeight="1" s="33">
      <c r="A153" s="2" t="n"/>
      <c r="B153" s="4" t="n"/>
      <c r="C153" s="4" t="n"/>
      <c r="D153" s="4" t="n"/>
      <c r="E153" s="4" t="n"/>
      <c r="F153" s="4" t="n"/>
      <c r="G153" s="7" t="n"/>
      <c r="H153" s="7" t="n"/>
      <c r="I153" s="7" t="n"/>
      <c r="J153" s="7" t="n"/>
      <c r="K153" s="7" t="n"/>
      <c r="L153" s="7" t="n"/>
      <c r="M153" s="7" t="n"/>
      <c r="N153" s="7" t="n"/>
      <c r="O153" s="7" t="n"/>
      <c r="P153" s="7" t="n"/>
      <c r="Q153" s="7" t="n"/>
      <c r="R153" s="7" t="n"/>
      <c r="S153" s="7" t="n"/>
      <c r="T153" s="4" t="n"/>
      <c r="U153" s="7" t="n"/>
      <c r="V153" s="4" t="n"/>
      <c r="W153" s="4" t="n"/>
      <c r="X153" s="4" t="n"/>
      <c r="Y153" s="4" t="n"/>
      <c r="Z153" s="7" t="n"/>
      <c r="AA153" s="4" t="n"/>
      <c r="AB153" s="4" t="n"/>
      <c r="AC153" s="4" t="n"/>
      <c r="AD153" s="4" t="n"/>
      <c r="AE153" s="7" t="n"/>
      <c r="AF153" s="4" t="n"/>
      <c r="AG153" s="4" t="n"/>
      <c r="AH153" s="4" t="n"/>
      <c r="AI153" s="4" t="n"/>
      <c r="AJ153" s="7" t="n"/>
      <c r="AK153" s="4" t="n"/>
      <c r="AL153" s="4" t="n"/>
      <c r="AM153" s="4" t="n"/>
      <c r="AN153" s="4" t="n"/>
    </row>
    <row r="154" ht="15.6" customHeight="1" s="33">
      <c r="A154" s="2" t="n"/>
      <c r="B154" s="4" t="n"/>
      <c r="C154" s="4" t="n"/>
      <c r="D154" s="4" t="n"/>
      <c r="E154" s="4" t="n"/>
      <c r="F154" s="4" t="n"/>
      <c r="G154" s="7" t="n"/>
      <c r="H154" s="7" t="n"/>
      <c r="I154" s="7" t="n"/>
      <c r="J154" s="7" t="n"/>
      <c r="K154" s="7" t="n"/>
      <c r="L154" s="7" t="n"/>
      <c r="M154" s="7" t="n"/>
      <c r="N154" s="7" t="n"/>
      <c r="O154" s="7" t="n"/>
      <c r="P154" s="7" t="n"/>
      <c r="Q154" s="7" t="n"/>
      <c r="R154" s="7" t="n"/>
      <c r="S154" s="7" t="n"/>
      <c r="T154" s="4" t="n"/>
      <c r="U154" s="7" t="n"/>
      <c r="V154" s="4" t="n"/>
      <c r="W154" s="4" t="n"/>
      <c r="X154" s="4" t="n"/>
      <c r="Y154" s="4" t="n"/>
      <c r="Z154" s="7" t="n"/>
      <c r="AA154" s="4" t="n"/>
      <c r="AB154" s="4" t="n"/>
      <c r="AC154" s="4" t="n"/>
      <c r="AD154" s="4" t="n"/>
      <c r="AE154" s="7" t="n"/>
      <c r="AF154" s="4" t="n"/>
      <c r="AG154" s="4" t="n"/>
      <c r="AH154" s="4" t="n"/>
      <c r="AI154" s="4" t="n"/>
      <c r="AJ154" s="7" t="n"/>
      <c r="AK154" s="4" t="n"/>
      <c r="AL154" s="4" t="n"/>
      <c r="AM154" s="4" t="n"/>
      <c r="AN154" s="4" t="n"/>
    </row>
    <row r="155" ht="15.6" customHeight="1" s="33">
      <c r="A155" s="2" t="n"/>
      <c r="B155" s="4" t="n"/>
      <c r="C155" s="4" t="n"/>
      <c r="D155" s="4" t="n"/>
      <c r="E155" s="4" t="n"/>
      <c r="F155" s="4" t="n"/>
      <c r="G155" s="7" t="n"/>
      <c r="H155" s="7" t="n"/>
      <c r="I155" s="7" t="n"/>
      <c r="J155" s="7" t="n"/>
      <c r="K155" s="7" t="n"/>
      <c r="L155" s="7" t="n"/>
      <c r="M155" s="7" t="n"/>
      <c r="N155" s="7" t="n"/>
      <c r="O155" s="7" t="n"/>
      <c r="P155" s="7" t="n"/>
      <c r="Q155" s="7" t="n"/>
      <c r="R155" s="7" t="n"/>
      <c r="S155" s="7" t="n"/>
      <c r="T155" s="4" t="n"/>
      <c r="U155" s="7" t="n"/>
      <c r="V155" s="4" t="n"/>
      <c r="W155" s="4" t="n"/>
      <c r="X155" s="4" t="n"/>
      <c r="Y155" s="4" t="n"/>
      <c r="Z155" s="7" t="n"/>
      <c r="AA155" s="4" t="n"/>
      <c r="AB155" s="4" t="n"/>
      <c r="AC155" s="4" t="n"/>
      <c r="AD155" s="4" t="n"/>
      <c r="AE155" s="7" t="n"/>
      <c r="AF155" s="4" t="n"/>
      <c r="AG155" s="4" t="n"/>
      <c r="AH155" s="4" t="n"/>
      <c r="AI155" s="4" t="n"/>
      <c r="AJ155" s="7" t="n"/>
      <c r="AK155" s="4" t="n"/>
      <c r="AL155" s="4" t="n"/>
      <c r="AM155" s="4" t="n"/>
      <c r="AN155" s="4" t="n"/>
    </row>
    <row r="156" ht="15.6" customHeight="1" s="33">
      <c r="A156" s="2" t="n"/>
      <c r="B156" s="4" t="n"/>
      <c r="C156" s="4" t="n"/>
      <c r="D156" s="4" t="n"/>
      <c r="E156" s="4" t="n"/>
      <c r="F156" s="4" t="n"/>
      <c r="G156" s="7" t="n"/>
      <c r="H156" s="7" t="n"/>
      <c r="I156" s="7" t="n"/>
      <c r="J156" s="7" t="n"/>
      <c r="K156" s="7" t="n"/>
      <c r="L156" s="7" t="n"/>
      <c r="M156" s="7" t="n"/>
      <c r="N156" s="7" t="n"/>
      <c r="O156" s="7" t="n"/>
      <c r="P156" s="7" t="n"/>
      <c r="Q156" s="7" t="n"/>
      <c r="R156" s="7" t="n"/>
      <c r="S156" s="7" t="n"/>
      <c r="T156" s="4" t="n"/>
      <c r="U156" s="7" t="n"/>
      <c r="V156" s="4" t="n"/>
      <c r="W156" s="4" t="n"/>
      <c r="X156" s="4" t="n"/>
      <c r="Y156" s="4" t="n"/>
      <c r="Z156" s="7" t="n"/>
      <c r="AA156" s="4" t="n"/>
      <c r="AB156" s="4" t="n"/>
      <c r="AC156" s="4" t="n"/>
      <c r="AD156" s="4" t="n"/>
      <c r="AE156" s="7" t="n"/>
      <c r="AF156" s="4" t="n"/>
      <c r="AG156" s="4" t="n"/>
      <c r="AH156" s="4" t="n"/>
      <c r="AI156" s="4" t="n"/>
      <c r="AJ156" s="7" t="n"/>
      <c r="AK156" s="4" t="n"/>
      <c r="AL156" s="4" t="n"/>
      <c r="AM156" s="4" t="n"/>
      <c r="AN156" s="4" t="n"/>
    </row>
    <row r="157" ht="15.6" customHeight="1" s="33">
      <c r="A157" s="2" t="n"/>
      <c r="B157" s="4" t="n"/>
      <c r="C157" s="4" t="n"/>
      <c r="D157" s="4" t="n"/>
      <c r="E157" s="4" t="n"/>
      <c r="F157" s="4" t="n"/>
      <c r="G157" s="7" t="n"/>
      <c r="H157" s="7" t="n"/>
      <c r="I157" s="7" t="n"/>
      <c r="J157" s="7" t="n"/>
      <c r="K157" s="7" t="n"/>
      <c r="L157" s="7" t="n"/>
      <c r="M157" s="7" t="n"/>
      <c r="N157" s="7" t="n"/>
      <c r="O157" s="7" t="n"/>
      <c r="P157" s="7" t="n"/>
      <c r="Q157" s="7" t="n"/>
      <c r="R157" s="7" t="n"/>
      <c r="S157" s="7" t="n"/>
      <c r="T157" s="4" t="n"/>
      <c r="U157" s="7" t="n"/>
      <c r="V157" s="4" t="n"/>
      <c r="W157" s="4" t="n"/>
      <c r="X157" s="4" t="n"/>
      <c r="Y157" s="4" t="n"/>
      <c r="Z157" s="7" t="n"/>
      <c r="AA157" s="4" t="n"/>
      <c r="AB157" s="4" t="n"/>
      <c r="AC157" s="4" t="n"/>
      <c r="AD157" s="4" t="n"/>
      <c r="AE157" s="7" t="n"/>
      <c r="AF157" s="4" t="n"/>
      <c r="AG157" s="4" t="n"/>
      <c r="AH157" s="4" t="n"/>
      <c r="AI157" s="4" t="n"/>
      <c r="AJ157" s="7" t="n"/>
      <c r="AK157" s="4" t="n"/>
      <c r="AL157" s="4" t="n"/>
      <c r="AM157" s="4" t="n"/>
      <c r="AN157" s="4" t="n"/>
    </row>
    <row r="158" ht="15.6" customHeight="1" s="33">
      <c r="A158" s="2" t="n"/>
      <c r="B158" s="4" t="n"/>
      <c r="C158" s="4" t="n"/>
      <c r="D158" s="4" t="n"/>
      <c r="E158" s="4" t="n"/>
      <c r="F158" s="4" t="n"/>
      <c r="G158" s="7" t="n"/>
      <c r="H158" s="7" t="n"/>
      <c r="I158" s="7" t="n"/>
      <c r="J158" s="7" t="n"/>
      <c r="K158" s="7" t="n"/>
      <c r="L158" s="7" t="n"/>
      <c r="M158" s="7" t="n"/>
      <c r="N158" s="7" t="n"/>
      <c r="O158" s="7" t="n"/>
      <c r="P158" s="7" t="n"/>
      <c r="Q158" s="7" t="n"/>
      <c r="R158" s="7" t="n"/>
      <c r="S158" s="7" t="n"/>
      <c r="T158" s="4" t="n"/>
      <c r="U158" s="7" t="n"/>
      <c r="V158" s="4" t="n"/>
      <c r="W158" s="4" t="n"/>
      <c r="X158" s="4" t="n"/>
      <c r="Y158" s="4" t="n"/>
      <c r="Z158" s="7" t="n"/>
      <c r="AA158" s="4" t="n"/>
      <c r="AB158" s="4" t="n"/>
      <c r="AC158" s="4" t="n"/>
      <c r="AD158" s="4" t="n"/>
      <c r="AE158" s="7" t="n"/>
      <c r="AF158" s="4" t="n"/>
      <c r="AG158" s="4" t="n"/>
      <c r="AH158" s="4" t="n"/>
      <c r="AI158" s="4" t="n"/>
      <c r="AJ158" s="7" t="n"/>
      <c r="AK158" s="4" t="n"/>
      <c r="AL158" s="4" t="n"/>
      <c r="AM158" s="4" t="n"/>
      <c r="AN158" s="4" t="n"/>
    </row>
    <row r="159" ht="15.6" customHeight="1" s="33">
      <c r="A159" s="2" t="n"/>
      <c r="B159" s="4" t="n"/>
      <c r="C159" s="4" t="n"/>
      <c r="D159" s="4" t="n"/>
      <c r="E159" s="4" t="n"/>
      <c r="F159" s="4" t="n"/>
      <c r="G159" s="7" t="n"/>
      <c r="H159" s="7" t="n"/>
      <c r="I159" s="7" t="n"/>
      <c r="J159" s="7" t="n"/>
      <c r="K159" s="7" t="n"/>
      <c r="L159" s="7" t="n"/>
      <c r="M159" s="7" t="n"/>
      <c r="N159" s="7" t="n"/>
      <c r="O159" s="7" t="n"/>
      <c r="P159" s="7" t="n"/>
      <c r="Q159" s="7" t="n"/>
      <c r="R159" s="7" t="n"/>
      <c r="S159" s="7" t="n"/>
      <c r="T159" s="4" t="n"/>
      <c r="U159" s="7" t="n"/>
      <c r="V159" s="4" t="n"/>
      <c r="W159" s="4" t="n"/>
      <c r="X159" s="4" t="n"/>
      <c r="Y159" s="4" t="n"/>
      <c r="Z159" s="7" t="n"/>
      <c r="AA159" s="4" t="n"/>
      <c r="AB159" s="4" t="n"/>
      <c r="AC159" s="4" t="n"/>
      <c r="AD159" s="4" t="n"/>
      <c r="AE159" s="7" t="n"/>
      <c r="AF159" s="4" t="n"/>
      <c r="AG159" s="4" t="n"/>
      <c r="AH159" s="4" t="n"/>
      <c r="AI159" s="4" t="n"/>
      <c r="AJ159" s="7" t="n"/>
      <c r="AK159" s="4" t="n"/>
      <c r="AL159" s="4" t="n"/>
      <c r="AM159" s="4" t="n"/>
      <c r="AN159" s="4" t="n"/>
    </row>
    <row r="160" ht="15.6" customHeight="1" s="33">
      <c r="A160" s="2" t="n"/>
      <c r="B160" s="4" t="n"/>
      <c r="C160" s="4" t="n"/>
      <c r="D160" s="4" t="n"/>
      <c r="E160" s="4" t="n"/>
      <c r="F160" s="4" t="n"/>
      <c r="G160" s="7" t="n"/>
      <c r="H160" s="7" t="n"/>
      <c r="I160" s="7" t="n"/>
      <c r="J160" s="7" t="n"/>
      <c r="K160" s="7" t="n"/>
      <c r="L160" s="7" t="n"/>
      <c r="M160" s="7" t="n"/>
      <c r="N160" s="7" t="n"/>
      <c r="O160" s="7" t="n"/>
      <c r="P160" s="7" t="n"/>
      <c r="Q160" s="7" t="n"/>
      <c r="R160" s="7" t="n"/>
      <c r="S160" s="7" t="n"/>
      <c r="T160" s="4" t="n"/>
      <c r="U160" s="7" t="n"/>
      <c r="V160" s="4" t="n"/>
      <c r="W160" s="4" t="n"/>
      <c r="X160" s="4" t="n"/>
      <c r="Y160" s="4" t="n"/>
      <c r="Z160" s="7" t="n"/>
      <c r="AA160" s="4" t="n"/>
      <c r="AB160" s="4" t="n"/>
      <c r="AC160" s="4" t="n"/>
      <c r="AD160" s="4" t="n"/>
      <c r="AE160" s="7" t="n"/>
      <c r="AF160" s="4" t="n"/>
      <c r="AG160" s="4" t="n"/>
      <c r="AH160" s="4" t="n"/>
      <c r="AI160" s="4" t="n"/>
      <c r="AJ160" s="7" t="n"/>
      <c r="AK160" s="4" t="n"/>
      <c r="AL160" s="4" t="n"/>
      <c r="AM160" s="4" t="n"/>
      <c r="AN160" s="4" t="n"/>
    </row>
    <row r="161" ht="15.6" customHeight="1" s="33">
      <c r="A161" s="2" t="n"/>
      <c r="B161" s="4" t="n"/>
      <c r="C161" s="4" t="n"/>
      <c r="D161" s="4" t="n"/>
      <c r="E161" s="4" t="n"/>
      <c r="F161" s="4" t="n"/>
      <c r="G161" s="7" t="n"/>
      <c r="H161" s="7" t="n"/>
      <c r="I161" s="7" t="n"/>
      <c r="J161" s="7" t="n"/>
      <c r="K161" s="7" t="n"/>
      <c r="L161" s="7" t="n"/>
      <c r="M161" s="7" t="n"/>
      <c r="N161" s="7" t="n"/>
      <c r="O161" s="7" t="n"/>
      <c r="P161" s="7" t="n"/>
      <c r="Q161" s="7" t="n"/>
      <c r="R161" s="7" t="n"/>
      <c r="S161" s="7" t="n"/>
      <c r="T161" s="4" t="n"/>
      <c r="U161" s="7" t="n"/>
      <c r="V161" s="4" t="n"/>
      <c r="W161" s="4" t="n"/>
      <c r="X161" s="4" t="n"/>
      <c r="Y161" s="4" t="n"/>
      <c r="Z161" s="7" t="n"/>
      <c r="AA161" s="4" t="n"/>
      <c r="AB161" s="4" t="n"/>
      <c r="AC161" s="4" t="n"/>
      <c r="AD161" s="4" t="n"/>
      <c r="AE161" s="7" t="n"/>
      <c r="AF161" s="4" t="n"/>
      <c r="AG161" s="4" t="n"/>
      <c r="AH161" s="4" t="n"/>
      <c r="AI161" s="4" t="n"/>
      <c r="AJ161" s="7" t="n"/>
      <c r="AK161" s="4" t="n"/>
      <c r="AL161" s="4" t="n"/>
      <c r="AM161" s="4" t="n"/>
      <c r="AN161" s="4" t="n"/>
    </row>
    <row r="162" ht="15.6" customHeight="1" s="33">
      <c r="A162" s="2" t="n"/>
      <c r="B162" s="4" t="n"/>
      <c r="C162" s="4" t="n"/>
      <c r="D162" s="4" t="n"/>
      <c r="E162" s="4" t="n"/>
      <c r="F162" s="4" t="n"/>
      <c r="G162" s="7" t="n"/>
      <c r="H162" s="7" t="n"/>
      <c r="I162" s="7" t="n"/>
      <c r="J162" s="7" t="n"/>
      <c r="K162" s="7" t="n"/>
      <c r="L162" s="7" t="n"/>
      <c r="M162" s="7" t="n"/>
      <c r="N162" s="7" t="n"/>
      <c r="O162" s="7" t="n"/>
      <c r="P162" s="7" t="n"/>
      <c r="Q162" s="7" t="n"/>
      <c r="R162" s="7" t="n"/>
      <c r="S162" s="7" t="n"/>
      <c r="T162" s="4" t="n"/>
      <c r="U162" s="7" t="n"/>
      <c r="V162" s="4" t="n"/>
      <c r="W162" s="4" t="n"/>
      <c r="X162" s="4" t="n"/>
      <c r="Y162" s="4" t="n"/>
      <c r="Z162" s="7" t="n"/>
      <c r="AA162" s="4" t="n"/>
      <c r="AB162" s="4" t="n"/>
      <c r="AC162" s="4" t="n"/>
      <c r="AD162" s="4" t="n"/>
      <c r="AE162" s="7" t="n"/>
      <c r="AF162" s="4" t="n"/>
      <c r="AG162" s="4" t="n"/>
      <c r="AH162" s="4" t="n"/>
      <c r="AI162" s="4" t="n"/>
      <c r="AJ162" s="7" t="n"/>
      <c r="AK162" s="4" t="n"/>
      <c r="AL162" s="4" t="n"/>
      <c r="AM162" s="4" t="n"/>
      <c r="AN162" s="4" t="n"/>
    </row>
    <row r="163" ht="15.6" customHeight="1" s="33">
      <c r="A163" s="2" t="n"/>
      <c r="B163" s="4" t="n"/>
      <c r="C163" s="4" t="n"/>
      <c r="D163" s="4" t="n"/>
      <c r="E163" s="4" t="n"/>
      <c r="F163" s="4" t="n"/>
      <c r="G163" s="7" t="n"/>
      <c r="H163" s="7" t="n"/>
      <c r="I163" s="7" t="n"/>
      <c r="J163" s="7" t="n"/>
      <c r="K163" s="7" t="n"/>
      <c r="L163" s="7" t="n"/>
      <c r="M163" s="7" t="n"/>
      <c r="N163" s="7" t="n"/>
      <c r="O163" s="7" t="n"/>
      <c r="P163" s="7" t="n"/>
      <c r="Q163" s="7" t="n"/>
      <c r="R163" s="7" t="n"/>
      <c r="S163" s="7" t="n"/>
      <c r="T163" s="4" t="n"/>
      <c r="U163" s="7" t="n"/>
      <c r="V163" s="4" t="n"/>
      <c r="W163" s="4" t="n"/>
      <c r="X163" s="4" t="n"/>
      <c r="Y163" s="4" t="n"/>
      <c r="Z163" s="7" t="n"/>
      <c r="AA163" s="4" t="n"/>
      <c r="AB163" s="4" t="n"/>
      <c r="AC163" s="4" t="n"/>
      <c r="AD163" s="4" t="n"/>
      <c r="AE163" s="7" t="n"/>
      <c r="AF163" s="4" t="n"/>
      <c r="AG163" s="4" t="n"/>
      <c r="AH163" s="4" t="n"/>
      <c r="AI163" s="4" t="n"/>
      <c r="AJ163" s="7" t="n"/>
      <c r="AK163" s="4" t="n"/>
      <c r="AL163" s="4" t="n"/>
      <c r="AM163" s="4" t="n"/>
      <c r="AN163" s="4" t="n"/>
    </row>
    <row r="164" ht="15.6" customHeight="1" s="33">
      <c r="A164" s="2" t="n"/>
      <c r="B164" s="4" t="n"/>
      <c r="C164" s="4" t="n"/>
      <c r="D164" s="4" t="n"/>
      <c r="E164" s="4" t="n"/>
      <c r="F164" s="4" t="n"/>
      <c r="G164" s="7" t="n"/>
      <c r="H164" s="7" t="n"/>
      <c r="I164" s="7" t="n"/>
      <c r="J164" s="7" t="n"/>
      <c r="K164" s="7" t="n"/>
      <c r="L164" s="7" t="n"/>
      <c r="M164" s="7" t="n"/>
      <c r="N164" s="7" t="n"/>
      <c r="O164" s="7" t="n"/>
      <c r="P164" s="7" t="n"/>
      <c r="Q164" s="7" t="n"/>
      <c r="R164" s="7" t="n"/>
      <c r="S164" s="7" t="n"/>
      <c r="T164" s="4" t="n"/>
      <c r="U164" s="7" t="n"/>
      <c r="V164" s="4" t="n"/>
      <c r="W164" s="4" t="n"/>
      <c r="X164" s="4" t="n"/>
      <c r="Y164" s="4" t="n"/>
      <c r="Z164" s="7" t="n"/>
      <c r="AA164" s="4" t="n"/>
      <c r="AB164" s="4" t="n"/>
      <c r="AC164" s="4" t="n"/>
      <c r="AD164" s="4" t="n"/>
      <c r="AE164" s="7" t="n"/>
      <c r="AF164" s="4" t="n"/>
      <c r="AG164" s="4" t="n"/>
      <c r="AH164" s="4" t="n"/>
      <c r="AI164" s="4" t="n"/>
      <c r="AJ164" s="7" t="n"/>
      <c r="AK164" s="4" t="n"/>
      <c r="AL164" s="4" t="n"/>
      <c r="AM164" s="4" t="n"/>
      <c r="AN164" s="4" t="n"/>
    </row>
    <row r="165" ht="15.6" customHeight="1" s="33">
      <c r="A165" s="2" t="n"/>
      <c r="B165" s="4" t="n"/>
      <c r="C165" s="4" t="n"/>
      <c r="D165" s="4" t="n"/>
      <c r="E165" s="4" t="n"/>
      <c r="F165" s="4" t="n"/>
      <c r="G165" s="7" t="n"/>
      <c r="H165" s="7" t="n"/>
      <c r="I165" s="7" t="n"/>
      <c r="J165" s="7" t="n"/>
      <c r="K165" s="7" t="n"/>
      <c r="L165" s="7" t="n"/>
      <c r="M165" s="7" t="n"/>
      <c r="N165" s="7" t="n"/>
      <c r="O165" s="7" t="n"/>
      <c r="P165" s="7" t="n"/>
      <c r="Q165" s="7" t="n"/>
      <c r="R165" s="7" t="n"/>
      <c r="S165" s="7" t="n"/>
      <c r="T165" s="4" t="n"/>
      <c r="U165" s="7" t="n"/>
      <c r="V165" s="4" t="n"/>
      <c r="W165" s="4" t="n"/>
      <c r="X165" s="4" t="n"/>
      <c r="Y165" s="4" t="n"/>
      <c r="Z165" s="7" t="n"/>
      <c r="AA165" s="4" t="n"/>
      <c r="AB165" s="4" t="n"/>
      <c r="AC165" s="4" t="n"/>
      <c r="AD165" s="4" t="n"/>
      <c r="AE165" s="7" t="n"/>
      <c r="AF165" s="4" t="n"/>
      <c r="AG165" s="4" t="n"/>
      <c r="AH165" s="4" t="n"/>
      <c r="AI165" s="4" t="n"/>
      <c r="AJ165" s="7" t="n"/>
      <c r="AK165" s="4" t="n"/>
      <c r="AL165" s="4" t="n"/>
      <c r="AM165" s="4" t="n"/>
      <c r="AN165" s="4" t="n"/>
    </row>
    <row r="166" ht="15.6" customHeight="1" s="33">
      <c r="A166" s="2" t="n"/>
      <c r="B166" s="4" t="n"/>
      <c r="C166" s="4" t="n"/>
      <c r="D166" s="4" t="n"/>
      <c r="E166" s="4" t="n"/>
      <c r="F166" s="4" t="n"/>
      <c r="G166" s="7" t="n"/>
      <c r="H166" s="7" t="n"/>
      <c r="I166" s="7" t="n"/>
      <c r="J166" s="7" t="n"/>
      <c r="K166" s="7" t="n"/>
      <c r="L166" s="7" t="n"/>
      <c r="M166" s="7" t="n"/>
      <c r="N166" s="7" t="n"/>
      <c r="O166" s="7" t="n"/>
      <c r="P166" s="7" t="n"/>
      <c r="Q166" s="7" t="n"/>
      <c r="R166" s="7" t="n"/>
      <c r="S166" s="7" t="n"/>
      <c r="T166" s="4" t="n"/>
      <c r="U166" s="7" t="n"/>
      <c r="V166" s="4" t="n"/>
      <c r="W166" s="4" t="n"/>
      <c r="X166" s="4" t="n"/>
      <c r="Y166" s="4" t="n"/>
      <c r="Z166" s="7" t="n"/>
      <c r="AA166" s="4" t="n"/>
      <c r="AB166" s="4" t="n"/>
      <c r="AC166" s="4" t="n"/>
      <c r="AD166" s="4" t="n"/>
      <c r="AE166" s="7" t="n"/>
      <c r="AF166" s="4" t="n"/>
      <c r="AG166" s="4" t="n"/>
      <c r="AH166" s="4" t="n"/>
      <c r="AI166" s="4" t="n"/>
      <c r="AJ166" s="7" t="n"/>
      <c r="AK166" s="4" t="n"/>
      <c r="AL166" s="4" t="n"/>
      <c r="AM166" s="4" t="n"/>
      <c r="AN166" s="4" t="n"/>
    </row>
    <row r="167" ht="15.6" customHeight="1" s="33">
      <c r="A167" s="2" t="n"/>
      <c r="B167" s="4" t="n"/>
      <c r="C167" s="4" t="n"/>
      <c r="D167" s="4" t="n"/>
      <c r="E167" s="4" t="n"/>
      <c r="F167" s="4" t="n"/>
      <c r="G167" s="7" t="n"/>
      <c r="H167" s="7" t="n"/>
      <c r="I167" s="7" t="n"/>
      <c r="J167" s="7" t="n"/>
      <c r="K167" s="7" t="n"/>
      <c r="L167" s="7" t="n"/>
      <c r="M167" s="7" t="n"/>
      <c r="N167" s="7" t="n"/>
      <c r="O167" s="7" t="n"/>
      <c r="P167" s="7" t="n"/>
      <c r="Q167" s="7" t="n"/>
      <c r="R167" s="7" t="n"/>
      <c r="S167" s="7" t="n"/>
      <c r="T167" s="4" t="n"/>
      <c r="U167" s="7" t="n"/>
      <c r="V167" s="4" t="n"/>
      <c r="W167" s="4" t="n"/>
      <c r="X167" s="4" t="n"/>
      <c r="Y167" s="4" t="n"/>
      <c r="Z167" s="7" t="n"/>
      <c r="AA167" s="4" t="n"/>
      <c r="AB167" s="4" t="n"/>
      <c r="AC167" s="4" t="n"/>
      <c r="AD167" s="4" t="n"/>
      <c r="AE167" s="7" t="n"/>
      <c r="AF167" s="4" t="n"/>
      <c r="AG167" s="4" t="n"/>
      <c r="AH167" s="4" t="n"/>
      <c r="AI167" s="4" t="n"/>
      <c r="AJ167" s="7" t="n"/>
      <c r="AK167" s="4" t="n"/>
      <c r="AL167" s="4" t="n"/>
      <c r="AM167" s="4" t="n"/>
      <c r="AN167" s="4" t="n"/>
    </row>
    <row r="168" ht="15.6" customHeight="1" s="33">
      <c r="A168" s="2" t="n"/>
      <c r="B168" s="4" t="n"/>
      <c r="C168" s="4" t="n"/>
      <c r="D168" s="4" t="n"/>
      <c r="E168" s="4" t="n"/>
      <c r="F168" s="4" t="n"/>
      <c r="G168" s="7" t="n"/>
      <c r="H168" s="7" t="n"/>
      <c r="I168" s="7" t="n"/>
      <c r="J168" s="7" t="n"/>
      <c r="K168" s="7" t="n"/>
      <c r="L168" s="7" t="n"/>
      <c r="M168" s="7" t="n"/>
      <c r="N168" s="7" t="n"/>
      <c r="O168" s="7" t="n"/>
      <c r="P168" s="7" t="n"/>
      <c r="Q168" s="7" t="n"/>
      <c r="R168" s="7" t="n"/>
      <c r="S168" s="7" t="n"/>
      <c r="T168" s="4" t="n"/>
      <c r="U168" s="7" t="n"/>
      <c r="V168" s="4" t="n"/>
      <c r="W168" s="4" t="n"/>
      <c r="X168" s="4" t="n"/>
      <c r="Y168" s="4" t="n"/>
      <c r="Z168" s="7" t="n"/>
      <c r="AA168" s="4" t="n"/>
      <c r="AB168" s="4" t="n"/>
      <c r="AC168" s="4" t="n"/>
      <c r="AD168" s="4" t="n"/>
      <c r="AE168" s="7" t="n"/>
      <c r="AF168" s="4" t="n"/>
      <c r="AG168" s="4" t="n"/>
      <c r="AH168" s="4" t="n"/>
      <c r="AI168" s="4" t="n"/>
      <c r="AJ168" s="7" t="n"/>
      <c r="AK168" s="4" t="n"/>
      <c r="AL168" s="4" t="n"/>
      <c r="AM168" s="4" t="n"/>
      <c r="AN168" s="4" t="n"/>
    </row>
    <row r="169" ht="15.6" customHeight="1" s="33">
      <c r="A169" s="2" t="n"/>
      <c r="B169" s="4" t="n"/>
      <c r="C169" s="4" t="n"/>
      <c r="D169" s="4" t="n"/>
      <c r="E169" s="4" t="n"/>
      <c r="F169" s="4" t="n"/>
      <c r="G169" s="7" t="n"/>
      <c r="H169" s="7" t="n"/>
      <c r="I169" s="7" t="n"/>
      <c r="J169" s="7" t="n"/>
      <c r="K169" s="7" t="n"/>
      <c r="L169" s="7" t="n"/>
      <c r="M169" s="7" t="n"/>
      <c r="N169" s="7" t="n"/>
      <c r="O169" s="7" t="n"/>
      <c r="P169" s="7" t="n"/>
      <c r="Q169" s="7" t="n"/>
      <c r="R169" s="7" t="n"/>
      <c r="S169" s="7" t="n"/>
      <c r="T169" s="4" t="n"/>
      <c r="U169" s="7" t="n"/>
      <c r="V169" s="4" t="n"/>
      <c r="W169" s="4" t="n"/>
      <c r="X169" s="4" t="n"/>
      <c r="Y169" s="4" t="n"/>
      <c r="Z169" s="7" t="n"/>
      <c r="AA169" s="4" t="n"/>
      <c r="AB169" s="4" t="n"/>
      <c r="AC169" s="4" t="n"/>
      <c r="AD169" s="4" t="n"/>
      <c r="AE169" s="7" t="n"/>
      <c r="AF169" s="4" t="n"/>
      <c r="AG169" s="4" t="n"/>
      <c r="AH169" s="4" t="n"/>
      <c r="AI169" s="4" t="n"/>
      <c r="AJ169" s="7" t="n"/>
      <c r="AK169" s="4" t="n"/>
      <c r="AL169" s="4" t="n"/>
      <c r="AM169" s="4" t="n"/>
      <c r="AN169" s="4" t="n"/>
    </row>
    <row r="170" ht="15.6" customHeight="1" s="33">
      <c r="A170" s="2" t="n"/>
      <c r="B170" s="4" t="n"/>
      <c r="C170" s="4" t="n"/>
      <c r="D170" s="4" t="n"/>
      <c r="E170" s="4" t="n"/>
      <c r="F170" s="4" t="n"/>
      <c r="G170" s="7" t="n"/>
      <c r="H170" s="7" t="n"/>
      <c r="I170" s="7" t="n"/>
      <c r="J170" s="7" t="n"/>
      <c r="K170" s="7" t="n"/>
      <c r="L170" s="7" t="n"/>
      <c r="M170" s="7" t="n"/>
      <c r="N170" s="7" t="n"/>
      <c r="O170" s="7" t="n"/>
      <c r="P170" s="7" t="n"/>
      <c r="Q170" s="7" t="n"/>
      <c r="R170" s="7" t="n"/>
      <c r="S170" s="7" t="n"/>
      <c r="T170" s="4" t="n"/>
      <c r="U170" s="7" t="n"/>
      <c r="V170" s="4" t="n"/>
      <c r="W170" s="4" t="n"/>
      <c r="X170" s="4" t="n"/>
      <c r="Y170" s="4" t="n"/>
      <c r="Z170" s="7" t="n"/>
      <c r="AA170" s="4" t="n"/>
      <c r="AB170" s="4" t="n"/>
      <c r="AC170" s="4" t="n"/>
      <c r="AD170" s="4" t="n"/>
      <c r="AE170" s="7" t="n"/>
      <c r="AF170" s="4" t="n"/>
      <c r="AG170" s="4" t="n"/>
      <c r="AH170" s="4" t="n"/>
      <c r="AI170" s="4" t="n"/>
      <c r="AJ170" s="7" t="n"/>
      <c r="AK170" s="4" t="n"/>
      <c r="AL170" s="4" t="n"/>
      <c r="AM170" s="4" t="n"/>
      <c r="AN170" s="4" t="n"/>
    </row>
    <row r="171" ht="15.6" customHeight="1" s="33">
      <c r="A171" s="2" t="n"/>
      <c r="B171" s="4" t="n"/>
      <c r="C171" s="4" t="n"/>
      <c r="D171" s="4" t="n"/>
      <c r="E171" s="4" t="n"/>
      <c r="F171" s="4" t="n"/>
      <c r="G171" s="7" t="n"/>
      <c r="H171" s="7" t="n"/>
      <c r="I171" s="7" t="n"/>
      <c r="J171" s="7" t="n"/>
      <c r="K171" s="7" t="n"/>
      <c r="L171" s="7" t="n"/>
      <c r="M171" s="7" t="n"/>
      <c r="N171" s="7" t="n"/>
      <c r="O171" s="7" t="n"/>
      <c r="P171" s="7" t="n"/>
      <c r="Q171" s="7" t="n"/>
      <c r="R171" s="7" t="n"/>
      <c r="S171" s="7" t="n"/>
      <c r="T171" s="4" t="n"/>
      <c r="U171" s="7" t="n"/>
      <c r="V171" s="4" t="n"/>
      <c r="W171" s="4" t="n"/>
      <c r="X171" s="4" t="n"/>
      <c r="Y171" s="4" t="n"/>
      <c r="Z171" s="7" t="n"/>
      <c r="AA171" s="4" t="n"/>
      <c r="AB171" s="4" t="n"/>
      <c r="AC171" s="4" t="n"/>
      <c r="AD171" s="4" t="n"/>
      <c r="AE171" s="7" t="n"/>
      <c r="AF171" s="4" t="n"/>
      <c r="AG171" s="4" t="n"/>
      <c r="AH171" s="4" t="n"/>
      <c r="AI171" s="4" t="n"/>
      <c r="AJ171" s="7" t="n"/>
      <c r="AK171" s="4" t="n"/>
      <c r="AL171" s="4" t="n"/>
      <c r="AM171" s="4" t="n"/>
      <c r="AN171" s="4" t="n"/>
    </row>
    <row r="172" ht="15.6" customHeight="1" s="33">
      <c r="A172" s="2" t="n"/>
      <c r="B172" s="4" t="n"/>
      <c r="C172" s="4" t="n"/>
      <c r="D172" s="4" t="n"/>
      <c r="E172" s="4" t="n"/>
      <c r="F172" s="4" t="n"/>
      <c r="G172" s="7" t="n"/>
      <c r="H172" s="7" t="n"/>
      <c r="I172" s="7" t="n"/>
      <c r="J172" s="7" t="n"/>
      <c r="K172" s="7" t="n"/>
      <c r="L172" s="7" t="n"/>
      <c r="M172" s="7" t="n"/>
      <c r="N172" s="7" t="n"/>
      <c r="O172" s="7" t="n"/>
      <c r="P172" s="7" t="n"/>
      <c r="Q172" s="7" t="n"/>
      <c r="R172" s="7" t="n"/>
      <c r="S172" s="7" t="n"/>
      <c r="T172" s="4" t="n"/>
      <c r="U172" s="7" t="n"/>
      <c r="V172" s="4" t="n"/>
      <c r="W172" s="4" t="n"/>
      <c r="X172" s="4" t="n"/>
      <c r="Y172" s="4" t="n"/>
      <c r="Z172" s="7" t="n"/>
      <c r="AA172" s="4" t="n"/>
      <c r="AB172" s="4" t="n"/>
      <c r="AC172" s="4" t="n"/>
      <c r="AD172" s="4" t="n"/>
      <c r="AE172" s="7" t="n"/>
      <c r="AF172" s="4" t="n"/>
      <c r="AG172" s="4" t="n"/>
      <c r="AH172" s="4" t="n"/>
      <c r="AI172" s="4" t="n"/>
      <c r="AJ172" s="7" t="n"/>
      <c r="AK172" s="4" t="n"/>
      <c r="AL172" s="4" t="n"/>
      <c r="AM172" s="4" t="n"/>
      <c r="AN172" s="4" t="n"/>
    </row>
    <row r="173" ht="15.6" customHeight="1" s="33">
      <c r="A173" s="2" t="n"/>
      <c r="B173" s="4" t="n"/>
      <c r="C173" s="4" t="n"/>
      <c r="D173" s="4" t="n"/>
      <c r="E173" s="4" t="n"/>
      <c r="F173" s="4" t="n"/>
      <c r="G173" s="7" t="n"/>
      <c r="H173" s="7" t="n"/>
      <c r="I173" s="7" t="n"/>
      <c r="J173" s="7" t="n"/>
      <c r="K173" s="7" t="n"/>
      <c r="L173" s="7" t="n"/>
      <c r="M173" s="7" t="n"/>
      <c r="N173" s="7" t="n"/>
      <c r="O173" s="7" t="n"/>
      <c r="P173" s="7" t="n"/>
      <c r="Q173" s="7" t="n"/>
      <c r="R173" s="7" t="n"/>
      <c r="S173" s="7" t="n"/>
      <c r="T173" s="4" t="n"/>
      <c r="U173" s="7" t="n"/>
      <c r="V173" s="4" t="n"/>
      <c r="W173" s="4" t="n"/>
      <c r="X173" s="4" t="n"/>
      <c r="Y173" s="4" t="n"/>
      <c r="Z173" s="7" t="n"/>
      <c r="AA173" s="4" t="n"/>
      <c r="AB173" s="4" t="n"/>
      <c r="AC173" s="4" t="n"/>
      <c r="AD173" s="4" t="n"/>
      <c r="AE173" s="7" t="n"/>
      <c r="AF173" s="4" t="n"/>
      <c r="AG173" s="4" t="n"/>
      <c r="AH173" s="4" t="n"/>
      <c r="AI173" s="4" t="n"/>
      <c r="AJ173" s="7" t="n"/>
      <c r="AK173" s="4" t="n"/>
      <c r="AL173" s="4" t="n"/>
      <c r="AM173" s="4" t="n"/>
      <c r="AN173" s="4" t="n"/>
    </row>
    <row r="174" ht="15.6" customHeight="1" s="33">
      <c r="A174" s="2" t="n"/>
      <c r="B174" s="4" t="n"/>
      <c r="C174" s="4" t="n"/>
      <c r="D174" s="4" t="n"/>
      <c r="E174" s="4" t="n"/>
      <c r="F174" s="4" t="n"/>
      <c r="G174" s="7" t="n"/>
      <c r="H174" s="7" t="n"/>
      <c r="I174" s="7" t="n"/>
      <c r="J174" s="7" t="n"/>
      <c r="K174" s="7" t="n"/>
      <c r="L174" s="7" t="n"/>
      <c r="M174" s="7" t="n"/>
      <c r="N174" s="7" t="n"/>
      <c r="O174" s="7" t="n"/>
      <c r="P174" s="7" t="n"/>
      <c r="Q174" s="7" t="n"/>
      <c r="R174" s="7" t="n"/>
      <c r="S174" s="7" t="n"/>
      <c r="T174" s="4" t="n"/>
      <c r="U174" s="7" t="n"/>
      <c r="V174" s="4" t="n"/>
      <c r="W174" s="4" t="n"/>
      <c r="X174" s="4" t="n"/>
      <c r="Y174" s="4" t="n"/>
      <c r="Z174" s="7" t="n"/>
      <c r="AA174" s="4" t="n"/>
      <c r="AB174" s="4" t="n"/>
      <c r="AC174" s="4" t="n"/>
      <c r="AD174" s="4" t="n"/>
      <c r="AE174" s="7" t="n"/>
      <c r="AF174" s="4" t="n"/>
      <c r="AG174" s="4" t="n"/>
      <c r="AH174" s="4" t="n"/>
      <c r="AI174" s="4" t="n"/>
      <c r="AJ174" s="7" t="n"/>
      <c r="AK174" s="4" t="n"/>
      <c r="AL174" s="4" t="n"/>
      <c r="AM174" s="4" t="n"/>
      <c r="AN174" s="4" t="n"/>
    </row>
    <row r="175" ht="15.6" customHeight="1" s="33">
      <c r="A175" s="2" t="n"/>
      <c r="B175" s="4" t="n"/>
      <c r="C175" s="4" t="n"/>
      <c r="D175" s="4" t="n"/>
      <c r="E175" s="4" t="n"/>
      <c r="F175" s="4" t="n"/>
      <c r="G175" s="7" t="n"/>
      <c r="H175" s="7" t="n"/>
      <c r="I175" s="7" t="n"/>
      <c r="J175" s="7" t="n"/>
      <c r="K175" s="7" t="n"/>
      <c r="L175" s="7" t="n"/>
      <c r="M175" s="7" t="n"/>
      <c r="N175" s="7" t="n"/>
      <c r="O175" s="7" t="n"/>
      <c r="P175" s="7" t="n"/>
      <c r="Q175" s="7" t="n"/>
      <c r="R175" s="7" t="n"/>
      <c r="S175" s="7" t="n"/>
      <c r="T175" s="4" t="n"/>
      <c r="U175" s="7" t="n"/>
      <c r="V175" s="4" t="n"/>
      <c r="W175" s="4" t="n"/>
      <c r="X175" s="4" t="n"/>
      <c r="Y175" s="4" t="n"/>
      <c r="Z175" s="7" t="n"/>
      <c r="AA175" s="4" t="n"/>
      <c r="AB175" s="4" t="n"/>
      <c r="AC175" s="4" t="n"/>
      <c r="AD175" s="4" t="n"/>
      <c r="AE175" s="7" t="n"/>
      <c r="AF175" s="4" t="n"/>
      <c r="AG175" s="4" t="n"/>
      <c r="AH175" s="4" t="n"/>
      <c r="AI175" s="4" t="n"/>
      <c r="AJ175" s="7" t="n"/>
      <c r="AK175" s="4" t="n"/>
      <c r="AL175" s="4" t="n"/>
      <c r="AM175" s="4" t="n"/>
      <c r="AN175" s="4" t="n"/>
    </row>
    <row r="176" ht="15.6" customHeight="1" s="33">
      <c r="A176" s="2" t="n"/>
      <c r="B176" s="4" t="n"/>
      <c r="C176" s="4" t="n"/>
      <c r="D176" s="4" t="n"/>
      <c r="E176" s="4" t="n"/>
      <c r="F176" s="4" t="n"/>
      <c r="G176" s="7" t="n"/>
      <c r="H176" s="7" t="n"/>
      <c r="I176" s="7" t="n"/>
      <c r="J176" s="7" t="n"/>
      <c r="K176" s="7" t="n"/>
      <c r="L176" s="7" t="n"/>
      <c r="M176" s="7" t="n"/>
      <c r="N176" s="7" t="n"/>
      <c r="O176" s="7" t="n"/>
      <c r="P176" s="7" t="n"/>
      <c r="Q176" s="7" t="n"/>
      <c r="R176" s="7" t="n"/>
      <c r="S176" s="7" t="n"/>
      <c r="T176" s="4" t="n"/>
      <c r="U176" s="7" t="n"/>
      <c r="V176" s="4" t="n"/>
      <c r="W176" s="4" t="n"/>
      <c r="X176" s="4" t="n"/>
      <c r="Y176" s="4" t="n"/>
      <c r="Z176" s="7" t="n"/>
      <c r="AA176" s="4" t="n"/>
      <c r="AB176" s="4" t="n"/>
      <c r="AC176" s="4" t="n"/>
      <c r="AD176" s="4" t="n"/>
      <c r="AE176" s="7" t="n"/>
      <c r="AF176" s="4" t="n"/>
      <c r="AG176" s="4" t="n"/>
      <c r="AH176" s="4" t="n"/>
      <c r="AI176" s="4" t="n"/>
      <c r="AJ176" s="7" t="n"/>
      <c r="AK176" s="4" t="n"/>
      <c r="AL176" s="4" t="n"/>
      <c r="AM176" s="4" t="n"/>
      <c r="AN176" s="4" t="n"/>
    </row>
    <row r="177" ht="15.6" customHeight="1" s="33">
      <c r="A177" s="2" t="n"/>
      <c r="B177" s="4" t="n"/>
      <c r="C177" s="4" t="n"/>
      <c r="D177" s="4" t="n"/>
      <c r="E177" s="4" t="n"/>
      <c r="F177" s="4" t="n"/>
      <c r="G177" s="7" t="n"/>
      <c r="H177" s="7" t="n"/>
      <c r="I177" s="7" t="n"/>
      <c r="J177" s="7" t="n"/>
      <c r="K177" s="7" t="n"/>
      <c r="L177" s="7" t="n"/>
      <c r="M177" s="7" t="n"/>
      <c r="N177" s="7" t="n"/>
      <c r="O177" s="7" t="n"/>
      <c r="P177" s="7" t="n"/>
      <c r="Q177" s="7" t="n"/>
      <c r="R177" s="7" t="n"/>
      <c r="S177" s="7" t="n"/>
      <c r="T177" s="4" t="n"/>
      <c r="U177" s="7" t="n"/>
      <c r="V177" s="4" t="n"/>
      <c r="W177" s="4" t="n"/>
      <c r="X177" s="4" t="n"/>
      <c r="Y177" s="4" t="n"/>
      <c r="Z177" s="7" t="n"/>
      <c r="AA177" s="4" t="n"/>
      <c r="AB177" s="4" t="n"/>
      <c r="AC177" s="4" t="n"/>
      <c r="AD177" s="4" t="n"/>
      <c r="AE177" s="7" t="n"/>
      <c r="AF177" s="4" t="n"/>
      <c r="AG177" s="4" t="n"/>
      <c r="AH177" s="4" t="n"/>
      <c r="AI177" s="4" t="n"/>
      <c r="AJ177" s="7" t="n"/>
      <c r="AK177" s="4" t="n"/>
      <c r="AL177" s="4" t="n"/>
      <c r="AM177" s="4" t="n"/>
      <c r="AN177" s="4" t="n"/>
    </row>
    <row r="178" ht="15.6" customHeight="1" s="33">
      <c r="A178" s="2" t="n"/>
      <c r="B178" s="4" t="n"/>
      <c r="C178" s="4" t="n"/>
      <c r="D178" s="4" t="n"/>
      <c r="E178" s="4" t="n"/>
      <c r="F178" s="4" t="n"/>
      <c r="G178" s="7" t="n"/>
      <c r="H178" s="7" t="n"/>
      <c r="I178" s="7" t="n"/>
      <c r="J178" s="7" t="n"/>
      <c r="K178" s="7" t="n"/>
      <c r="L178" s="7" t="n"/>
      <c r="M178" s="7" t="n"/>
      <c r="N178" s="7" t="n"/>
      <c r="O178" s="7" t="n"/>
      <c r="P178" s="7" t="n"/>
      <c r="Q178" s="7" t="n"/>
      <c r="R178" s="7" t="n"/>
      <c r="S178" s="7" t="n"/>
      <c r="T178" s="4" t="n"/>
      <c r="U178" s="7" t="n"/>
      <c r="V178" s="4" t="n"/>
      <c r="W178" s="4" t="n"/>
      <c r="X178" s="4" t="n"/>
      <c r="Y178" s="4" t="n"/>
      <c r="Z178" s="7" t="n"/>
      <c r="AA178" s="4" t="n"/>
      <c r="AB178" s="4" t="n"/>
      <c r="AC178" s="4" t="n"/>
      <c r="AD178" s="4" t="n"/>
      <c r="AE178" s="7" t="n"/>
      <c r="AF178" s="4" t="n"/>
      <c r="AG178" s="4" t="n"/>
      <c r="AH178" s="4" t="n"/>
      <c r="AI178" s="4" t="n"/>
      <c r="AJ178" s="7" t="n"/>
      <c r="AK178" s="4" t="n"/>
      <c r="AL178" s="4" t="n"/>
      <c r="AM178" s="4" t="n"/>
      <c r="AN178" s="4" t="n"/>
    </row>
    <row r="179" ht="15.6" customHeight="1" s="33">
      <c r="A179" s="2" t="n"/>
      <c r="B179" s="4" t="n"/>
      <c r="C179" s="4" t="n"/>
      <c r="D179" s="4" t="n"/>
      <c r="E179" s="4" t="n"/>
      <c r="F179" s="4" t="n"/>
      <c r="G179" s="7" t="n"/>
      <c r="H179" s="7" t="n"/>
      <c r="I179" s="7" t="n"/>
      <c r="J179" s="7" t="n"/>
      <c r="K179" s="7" t="n"/>
      <c r="L179" s="7" t="n"/>
      <c r="M179" s="7" t="n"/>
      <c r="N179" s="7" t="n"/>
      <c r="O179" s="7" t="n"/>
      <c r="P179" s="7" t="n"/>
      <c r="Q179" s="7" t="n"/>
      <c r="R179" s="7" t="n"/>
      <c r="S179" s="7" t="n"/>
      <c r="T179" s="4" t="n"/>
      <c r="U179" s="7" t="n"/>
      <c r="V179" s="4" t="n"/>
      <c r="W179" s="4" t="n"/>
      <c r="X179" s="4" t="n"/>
      <c r="Y179" s="4" t="n"/>
      <c r="Z179" s="7" t="n"/>
      <c r="AA179" s="4" t="n"/>
      <c r="AB179" s="4" t="n"/>
      <c r="AC179" s="4" t="n"/>
      <c r="AD179" s="4" t="n"/>
      <c r="AE179" s="7" t="n"/>
      <c r="AF179" s="4" t="n"/>
      <c r="AG179" s="4" t="n"/>
      <c r="AH179" s="4" t="n"/>
      <c r="AI179" s="4" t="n"/>
      <c r="AJ179" s="7" t="n"/>
      <c r="AK179" s="4" t="n"/>
      <c r="AL179" s="4" t="n"/>
      <c r="AM179" s="4" t="n"/>
      <c r="AN179" s="4" t="n"/>
    </row>
    <row r="180" ht="15.6" customHeight="1" s="33">
      <c r="A180" s="2" t="n"/>
      <c r="B180" s="4" t="n"/>
      <c r="C180" s="4" t="n"/>
      <c r="D180" s="4" t="n"/>
      <c r="E180" s="4" t="n"/>
      <c r="F180" s="4" t="n"/>
      <c r="G180" s="7" t="n"/>
      <c r="H180" s="7" t="n"/>
      <c r="I180" s="7" t="n"/>
      <c r="J180" s="7" t="n"/>
      <c r="K180" s="7" t="n"/>
      <c r="L180" s="7" t="n"/>
      <c r="M180" s="7" t="n"/>
      <c r="N180" s="7" t="n"/>
      <c r="O180" s="7" t="n"/>
      <c r="P180" s="7" t="n"/>
      <c r="Q180" s="7" t="n"/>
      <c r="R180" s="7" t="n"/>
      <c r="S180" s="7" t="n"/>
      <c r="T180" s="4" t="n"/>
      <c r="U180" s="7" t="n"/>
      <c r="V180" s="4" t="n"/>
      <c r="W180" s="4" t="n"/>
      <c r="X180" s="4" t="n"/>
      <c r="Y180" s="4" t="n"/>
      <c r="Z180" s="7" t="n"/>
      <c r="AA180" s="4" t="n"/>
      <c r="AB180" s="4" t="n"/>
      <c r="AC180" s="4" t="n"/>
      <c r="AD180" s="4" t="n"/>
      <c r="AE180" s="7" t="n"/>
      <c r="AF180" s="4" t="n"/>
      <c r="AG180" s="4" t="n"/>
      <c r="AH180" s="4" t="n"/>
      <c r="AI180" s="4" t="n"/>
      <c r="AJ180" s="7" t="n"/>
      <c r="AK180" s="4" t="n"/>
      <c r="AL180" s="4" t="n"/>
      <c r="AM180" s="4" t="n"/>
      <c r="AN180" s="4" t="n"/>
    </row>
    <row r="181" ht="15.6" customHeight="1" s="33">
      <c r="A181" s="2" t="n"/>
      <c r="B181" s="4" t="n"/>
      <c r="C181" s="4" t="n"/>
      <c r="D181" s="4" t="n"/>
      <c r="E181" s="4" t="n"/>
      <c r="F181" s="4" t="n"/>
      <c r="G181" s="7" t="n"/>
      <c r="H181" s="7" t="n"/>
      <c r="I181" s="7" t="n"/>
      <c r="J181" s="7" t="n"/>
      <c r="K181" s="7" t="n"/>
      <c r="L181" s="7" t="n"/>
      <c r="M181" s="7" t="n"/>
      <c r="N181" s="7" t="n"/>
      <c r="O181" s="7" t="n"/>
      <c r="P181" s="7" t="n"/>
      <c r="Q181" s="7" t="n"/>
      <c r="R181" s="7" t="n"/>
      <c r="S181" s="7" t="n"/>
      <c r="T181" s="4" t="n"/>
      <c r="U181" s="7" t="n"/>
      <c r="V181" s="4" t="n"/>
      <c r="W181" s="4" t="n"/>
      <c r="X181" s="4" t="n"/>
      <c r="Y181" s="4" t="n"/>
      <c r="Z181" s="7" t="n"/>
      <c r="AA181" s="4" t="n"/>
      <c r="AB181" s="4" t="n"/>
      <c r="AC181" s="4" t="n"/>
      <c r="AD181" s="4" t="n"/>
      <c r="AE181" s="7" t="n"/>
      <c r="AF181" s="4" t="n"/>
      <c r="AG181" s="4" t="n"/>
      <c r="AH181" s="4" t="n"/>
      <c r="AI181" s="4" t="n"/>
      <c r="AJ181" s="7" t="n"/>
      <c r="AK181" s="4" t="n"/>
      <c r="AL181" s="4" t="n"/>
      <c r="AM181" s="4" t="n"/>
      <c r="AN181" s="4" t="n"/>
    </row>
    <row r="182" ht="15.6" customHeight="1" s="33">
      <c r="A182" s="2" t="n"/>
      <c r="B182" s="4" t="n"/>
      <c r="C182" s="4" t="n"/>
      <c r="D182" s="4" t="n"/>
      <c r="E182" s="4" t="n"/>
      <c r="F182" s="4" t="n"/>
      <c r="G182" s="7" t="n"/>
      <c r="H182" s="7" t="n"/>
      <c r="I182" s="7" t="n"/>
      <c r="J182" s="7" t="n"/>
      <c r="K182" s="7" t="n"/>
      <c r="L182" s="7" t="n"/>
      <c r="M182" s="7" t="n"/>
      <c r="N182" s="7" t="n"/>
      <c r="O182" s="7" t="n"/>
      <c r="P182" s="7" t="n"/>
      <c r="Q182" s="7" t="n"/>
      <c r="R182" s="7" t="n"/>
      <c r="S182" s="7" t="n"/>
      <c r="T182" s="4" t="n"/>
      <c r="U182" s="7" t="n"/>
      <c r="V182" s="4" t="n"/>
      <c r="W182" s="4" t="n"/>
      <c r="X182" s="4" t="n"/>
      <c r="Y182" s="4" t="n"/>
      <c r="Z182" s="7" t="n"/>
      <c r="AA182" s="4" t="n"/>
      <c r="AB182" s="4" t="n"/>
      <c r="AC182" s="4" t="n"/>
      <c r="AD182" s="4" t="n"/>
      <c r="AE182" s="7" t="n"/>
      <c r="AF182" s="4" t="n"/>
      <c r="AG182" s="4" t="n"/>
      <c r="AH182" s="4" t="n"/>
      <c r="AI182" s="4" t="n"/>
      <c r="AJ182" s="7" t="n"/>
      <c r="AK182" s="4" t="n"/>
      <c r="AL182" s="4" t="n"/>
      <c r="AM182" s="4" t="n"/>
      <c r="AN182" s="4" t="n"/>
    </row>
    <row r="183" ht="15.6" customHeight="1" s="33">
      <c r="A183" s="2" t="n"/>
      <c r="B183" s="4" t="n"/>
      <c r="C183" s="4" t="n"/>
      <c r="D183" s="4" t="n"/>
      <c r="E183" s="4" t="n"/>
      <c r="F183" s="4" t="n"/>
      <c r="G183" s="7" t="n"/>
      <c r="H183" s="7" t="n"/>
      <c r="I183" s="7" t="n"/>
      <c r="J183" s="7" t="n"/>
      <c r="K183" s="7" t="n"/>
      <c r="L183" s="7" t="n"/>
      <c r="M183" s="7" t="n"/>
      <c r="N183" s="7" t="n"/>
      <c r="O183" s="7" t="n"/>
      <c r="P183" s="7" t="n"/>
      <c r="Q183" s="7" t="n"/>
      <c r="R183" s="7" t="n"/>
      <c r="S183" s="7" t="n"/>
      <c r="T183" s="4" t="n"/>
      <c r="U183" s="7" t="n"/>
      <c r="V183" s="4" t="n"/>
      <c r="W183" s="4" t="n"/>
      <c r="X183" s="4" t="n"/>
      <c r="Y183" s="4" t="n"/>
      <c r="Z183" s="7" t="n"/>
      <c r="AA183" s="4" t="n"/>
      <c r="AB183" s="4" t="n"/>
      <c r="AC183" s="4" t="n"/>
      <c r="AD183" s="4" t="n"/>
      <c r="AE183" s="7" t="n"/>
      <c r="AF183" s="4" t="n"/>
      <c r="AG183" s="4" t="n"/>
      <c r="AH183" s="4" t="n"/>
      <c r="AI183" s="4" t="n"/>
      <c r="AJ183" s="7" t="n"/>
      <c r="AK183" s="4" t="n"/>
      <c r="AL183" s="4" t="n"/>
      <c r="AM183" s="4" t="n"/>
      <c r="AN183" s="4" t="n"/>
    </row>
    <row r="184" ht="15.6" customHeight="1" s="33">
      <c r="A184" s="2" t="n"/>
      <c r="B184" s="4" t="n"/>
      <c r="C184" s="4" t="n"/>
      <c r="D184" s="4" t="n"/>
      <c r="E184" s="4" t="n"/>
      <c r="F184" s="4" t="n"/>
      <c r="G184" s="7" t="n"/>
      <c r="H184" s="7" t="n"/>
      <c r="I184" s="7" t="n"/>
      <c r="J184" s="7" t="n"/>
      <c r="K184" s="7" t="n"/>
      <c r="L184" s="7" t="n"/>
      <c r="M184" s="7" t="n"/>
      <c r="N184" s="7" t="n"/>
      <c r="O184" s="7" t="n"/>
      <c r="P184" s="7" t="n"/>
      <c r="Q184" s="7" t="n"/>
      <c r="R184" s="7" t="n"/>
      <c r="S184" s="7" t="n"/>
      <c r="T184" s="4" t="n"/>
      <c r="U184" s="7" t="n"/>
      <c r="V184" s="4" t="n"/>
      <c r="W184" s="4" t="n"/>
      <c r="X184" s="4" t="n"/>
      <c r="Y184" s="4" t="n"/>
      <c r="Z184" s="7" t="n"/>
      <c r="AA184" s="4" t="n"/>
      <c r="AB184" s="4" t="n"/>
      <c r="AC184" s="4" t="n"/>
      <c r="AD184" s="4" t="n"/>
      <c r="AE184" s="7" t="n"/>
      <c r="AF184" s="4" t="n"/>
      <c r="AG184" s="4" t="n"/>
      <c r="AH184" s="4" t="n"/>
      <c r="AI184" s="4" t="n"/>
      <c r="AJ184" s="7" t="n"/>
      <c r="AK184" s="4" t="n"/>
      <c r="AL184" s="4" t="n"/>
      <c r="AM184" s="4" t="n"/>
      <c r="AN184" s="4" t="n"/>
    </row>
    <row r="185" ht="15.6" customHeight="1" s="33">
      <c r="A185" s="2" t="n"/>
      <c r="B185" s="4" t="n"/>
      <c r="C185" s="4" t="n"/>
      <c r="D185" s="4" t="n"/>
      <c r="E185" s="4" t="n"/>
      <c r="F185" s="4" t="n"/>
      <c r="G185" s="7" t="n"/>
      <c r="H185" s="7" t="n"/>
      <c r="I185" s="7" t="n"/>
      <c r="J185" s="7" t="n"/>
      <c r="K185" s="7" t="n"/>
      <c r="L185" s="7" t="n"/>
      <c r="M185" s="7" t="n"/>
      <c r="N185" s="7" t="n"/>
      <c r="O185" s="7" t="n"/>
      <c r="P185" s="7" t="n"/>
      <c r="Q185" s="7" t="n"/>
      <c r="R185" s="7" t="n"/>
      <c r="S185" s="7" t="n"/>
      <c r="T185" s="4" t="n"/>
      <c r="U185" s="7" t="n"/>
      <c r="V185" s="4" t="n"/>
      <c r="W185" s="4" t="n"/>
      <c r="X185" s="4" t="n"/>
      <c r="Y185" s="4" t="n"/>
      <c r="Z185" s="7" t="n"/>
      <c r="AA185" s="4" t="n"/>
      <c r="AB185" s="4" t="n"/>
      <c r="AC185" s="4" t="n"/>
      <c r="AD185" s="4" t="n"/>
      <c r="AE185" s="7" t="n"/>
      <c r="AF185" s="4" t="n"/>
      <c r="AG185" s="4" t="n"/>
      <c r="AH185" s="4" t="n"/>
      <c r="AI185" s="4" t="n"/>
      <c r="AJ185" s="7" t="n"/>
      <c r="AK185" s="4" t="n"/>
      <c r="AL185" s="4" t="n"/>
      <c r="AM185" s="4" t="n"/>
      <c r="AN185" s="4" t="n"/>
    </row>
    <row r="186" ht="15.6" customHeight="1" s="33">
      <c r="A186" s="2" t="n"/>
      <c r="B186" s="4" t="n"/>
      <c r="C186" s="4" t="n"/>
      <c r="D186" s="4" t="n"/>
      <c r="E186" s="4" t="n"/>
      <c r="F186" s="4" t="n"/>
      <c r="G186" s="7" t="n"/>
      <c r="H186" s="7" t="n"/>
      <c r="I186" s="7" t="n"/>
      <c r="J186" s="7" t="n"/>
      <c r="K186" s="7" t="n"/>
      <c r="L186" s="7" t="n"/>
      <c r="M186" s="7" t="n"/>
      <c r="N186" s="7" t="n"/>
      <c r="O186" s="7" t="n"/>
      <c r="P186" s="7" t="n"/>
      <c r="Q186" s="7" t="n"/>
      <c r="R186" s="7" t="n"/>
      <c r="S186" s="7" t="n"/>
      <c r="T186" s="4" t="n"/>
      <c r="U186" s="7" t="n"/>
      <c r="V186" s="4" t="n"/>
      <c r="W186" s="4" t="n"/>
      <c r="X186" s="4" t="n"/>
      <c r="Y186" s="4" t="n"/>
      <c r="Z186" s="7" t="n"/>
      <c r="AA186" s="4" t="n"/>
      <c r="AB186" s="4" t="n"/>
      <c r="AC186" s="4" t="n"/>
      <c r="AD186" s="4" t="n"/>
      <c r="AE186" s="7" t="n"/>
      <c r="AF186" s="4" t="n"/>
      <c r="AG186" s="4" t="n"/>
      <c r="AH186" s="4" t="n"/>
      <c r="AI186" s="4" t="n"/>
      <c r="AJ186" s="7" t="n"/>
      <c r="AK186" s="4" t="n"/>
      <c r="AL186" s="4" t="n"/>
      <c r="AM186" s="4" t="n"/>
      <c r="AN186" s="4" t="n"/>
    </row>
    <row r="187" ht="15.6" customHeight="1" s="33">
      <c r="A187" s="2" t="n"/>
      <c r="B187" s="4" t="n"/>
      <c r="C187" s="4" t="n"/>
      <c r="D187" s="4" t="n"/>
      <c r="E187" s="4" t="n"/>
      <c r="F187" s="4" t="n"/>
      <c r="G187" s="7" t="n"/>
      <c r="H187" s="7" t="n"/>
      <c r="I187" s="7" t="n"/>
      <c r="J187" s="7" t="n"/>
      <c r="K187" s="7" t="n"/>
      <c r="L187" s="7" t="n"/>
      <c r="M187" s="7" t="n"/>
      <c r="N187" s="7" t="n"/>
      <c r="O187" s="7" t="n"/>
      <c r="P187" s="7" t="n"/>
      <c r="Q187" s="7" t="n"/>
      <c r="R187" s="7" t="n"/>
      <c r="S187" s="7" t="n"/>
      <c r="T187" s="4" t="n"/>
      <c r="U187" s="7" t="n"/>
      <c r="V187" s="4" t="n"/>
      <c r="W187" s="4" t="n"/>
      <c r="X187" s="4" t="n"/>
      <c r="Y187" s="4" t="n"/>
      <c r="Z187" s="7" t="n"/>
      <c r="AA187" s="4" t="n"/>
      <c r="AB187" s="4" t="n"/>
      <c r="AC187" s="4" t="n"/>
      <c r="AD187" s="4" t="n"/>
      <c r="AE187" s="7" t="n"/>
      <c r="AF187" s="4" t="n"/>
      <c r="AG187" s="4" t="n"/>
      <c r="AH187" s="4" t="n"/>
      <c r="AI187" s="4" t="n"/>
      <c r="AJ187" s="7" t="n"/>
      <c r="AK187" s="4" t="n"/>
      <c r="AL187" s="4" t="n"/>
      <c r="AM187" s="4" t="n"/>
      <c r="AN187" s="4" t="n"/>
    </row>
    <row r="188" ht="15.6" customHeight="1" s="33">
      <c r="A188" s="2" t="n"/>
      <c r="B188" s="4" t="n"/>
      <c r="C188" s="4" t="n"/>
      <c r="D188" s="4" t="n"/>
      <c r="E188" s="4" t="n"/>
      <c r="F188" s="4" t="n"/>
      <c r="G188" s="7" t="n"/>
      <c r="H188" s="7" t="n"/>
      <c r="I188" s="7" t="n"/>
      <c r="J188" s="7" t="n"/>
      <c r="K188" s="7" t="n"/>
      <c r="L188" s="7" t="n"/>
      <c r="M188" s="7" t="n"/>
      <c r="N188" s="7" t="n"/>
      <c r="O188" s="7" t="n"/>
      <c r="P188" s="7" t="n"/>
      <c r="Q188" s="7" t="n"/>
      <c r="R188" s="7" t="n"/>
      <c r="S188" s="7" t="n"/>
      <c r="T188" s="4" t="n"/>
      <c r="U188" s="7" t="n"/>
      <c r="V188" s="4" t="n"/>
      <c r="W188" s="4" t="n"/>
      <c r="X188" s="4" t="n"/>
      <c r="Y188" s="4" t="n"/>
      <c r="Z188" s="7" t="n"/>
      <c r="AA188" s="4" t="n"/>
      <c r="AB188" s="4" t="n"/>
      <c r="AC188" s="4" t="n"/>
      <c r="AD188" s="4" t="n"/>
      <c r="AE188" s="7" t="n"/>
      <c r="AF188" s="4" t="n"/>
      <c r="AG188" s="4" t="n"/>
      <c r="AH188" s="4" t="n"/>
      <c r="AI188" s="4" t="n"/>
      <c r="AJ188" s="7" t="n"/>
      <c r="AK188" s="4" t="n"/>
      <c r="AL188" s="4" t="n"/>
      <c r="AM188" s="4" t="n"/>
      <c r="AN188" s="4" t="n"/>
    </row>
    <row r="189" ht="15.6" customHeight="1" s="33">
      <c r="A189" s="2" t="n"/>
      <c r="B189" s="4" t="n"/>
      <c r="C189" s="4" t="n"/>
      <c r="D189" s="4" t="n"/>
      <c r="E189" s="4" t="n"/>
      <c r="F189" s="4" t="n"/>
      <c r="G189" s="7" t="n"/>
      <c r="H189" s="7" t="n"/>
      <c r="I189" s="7" t="n"/>
      <c r="J189" s="7" t="n"/>
      <c r="K189" s="7" t="n"/>
      <c r="L189" s="7" t="n"/>
      <c r="M189" s="7" t="n"/>
      <c r="N189" s="7" t="n"/>
      <c r="O189" s="7" t="n"/>
      <c r="P189" s="7" t="n"/>
      <c r="Q189" s="7" t="n"/>
      <c r="R189" s="7" t="n"/>
      <c r="S189" s="7" t="n"/>
      <c r="T189" s="4" t="n"/>
      <c r="U189" s="7" t="n"/>
      <c r="V189" s="4" t="n"/>
      <c r="W189" s="4" t="n"/>
      <c r="X189" s="4" t="n"/>
      <c r="Y189" s="4" t="n"/>
      <c r="Z189" s="7" t="n"/>
      <c r="AA189" s="4" t="n"/>
      <c r="AB189" s="4" t="n"/>
      <c r="AC189" s="4" t="n"/>
      <c r="AD189" s="4" t="n"/>
      <c r="AE189" s="7" t="n"/>
      <c r="AF189" s="4" t="n"/>
      <c r="AG189" s="4" t="n"/>
      <c r="AH189" s="4" t="n"/>
      <c r="AI189" s="4" t="n"/>
      <c r="AJ189" s="7" t="n"/>
      <c r="AK189" s="4" t="n"/>
      <c r="AL189" s="4" t="n"/>
      <c r="AM189" s="4" t="n"/>
      <c r="AN189" s="4" t="n"/>
    </row>
    <row r="190" ht="15.6" customHeight="1" s="33">
      <c r="A190" s="2" t="n"/>
      <c r="B190" s="4" t="n"/>
      <c r="C190" s="4" t="n"/>
      <c r="D190" s="4" t="n"/>
      <c r="E190" s="4" t="n"/>
      <c r="F190" s="4" t="n"/>
      <c r="G190" s="7" t="n"/>
      <c r="H190" s="7" t="n"/>
      <c r="I190" s="7" t="n"/>
      <c r="J190" s="7" t="n"/>
      <c r="K190" s="7" t="n"/>
      <c r="L190" s="7" t="n"/>
      <c r="M190" s="7" t="n"/>
      <c r="N190" s="7" t="n"/>
      <c r="O190" s="7" t="n"/>
      <c r="P190" s="7" t="n"/>
      <c r="Q190" s="7" t="n"/>
      <c r="R190" s="7" t="n"/>
      <c r="S190" s="7" t="n"/>
      <c r="T190" s="4" t="n"/>
      <c r="U190" s="7" t="n"/>
      <c r="V190" s="4" t="n"/>
      <c r="W190" s="4" t="n"/>
      <c r="X190" s="4" t="n"/>
      <c r="Y190" s="4" t="n"/>
      <c r="Z190" s="7" t="n"/>
      <c r="AA190" s="4" t="n"/>
      <c r="AB190" s="4" t="n"/>
      <c r="AC190" s="4" t="n"/>
      <c r="AD190" s="4" t="n"/>
      <c r="AE190" s="7" t="n"/>
      <c r="AF190" s="4" t="n"/>
      <c r="AG190" s="4" t="n"/>
      <c r="AH190" s="4" t="n"/>
      <c r="AI190" s="4" t="n"/>
      <c r="AJ190" s="7" t="n"/>
      <c r="AK190" s="4" t="n"/>
      <c r="AL190" s="4" t="n"/>
      <c r="AM190" s="4" t="n"/>
      <c r="AN190" s="4" t="n"/>
    </row>
    <row r="191" ht="15.6" customHeight="1" s="33">
      <c r="A191" s="2" t="n"/>
      <c r="B191" s="4" t="n"/>
      <c r="C191" s="4" t="n"/>
      <c r="D191" s="4" t="n"/>
      <c r="E191" s="4" t="n"/>
      <c r="F191" s="4" t="n"/>
      <c r="G191" s="7" t="n"/>
      <c r="H191" s="7" t="n"/>
      <c r="I191" s="7" t="n"/>
      <c r="J191" s="7" t="n"/>
      <c r="K191" s="7" t="n"/>
      <c r="L191" s="7" t="n"/>
      <c r="M191" s="7" t="n"/>
      <c r="N191" s="7" t="n"/>
      <c r="O191" s="7" t="n"/>
      <c r="P191" s="7" t="n"/>
      <c r="Q191" s="7" t="n"/>
      <c r="R191" s="7" t="n"/>
      <c r="S191" s="7" t="n"/>
      <c r="T191" s="4" t="n"/>
      <c r="U191" s="7" t="n"/>
      <c r="V191" s="4" t="n"/>
      <c r="W191" s="4" t="n"/>
      <c r="X191" s="4" t="n"/>
      <c r="Y191" s="4" t="n"/>
      <c r="Z191" s="7" t="n"/>
      <c r="AA191" s="4" t="n"/>
      <c r="AB191" s="4" t="n"/>
      <c r="AC191" s="4" t="n"/>
      <c r="AD191" s="4" t="n"/>
      <c r="AE191" s="7" t="n"/>
      <c r="AF191" s="4" t="n"/>
      <c r="AG191" s="4" t="n"/>
      <c r="AH191" s="4" t="n"/>
      <c r="AI191" s="4" t="n"/>
      <c r="AJ191" s="7" t="n"/>
      <c r="AK191" s="4" t="n"/>
      <c r="AL191" s="4" t="n"/>
      <c r="AM191" s="4" t="n"/>
      <c r="AN191" s="4" t="n"/>
    </row>
    <row r="192" ht="15.6" customHeight="1" s="33">
      <c r="A192" s="2" t="n"/>
      <c r="B192" s="4" t="n"/>
      <c r="C192" s="4" t="n"/>
      <c r="D192" s="4" t="n"/>
      <c r="E192" s="4" t="n"/>
      <c r="F192" s="4" t="n"/>
      <c r="G192" s="7" t="n"/>
      <c r="H192" s="7" t="n"/>
      <c r="I192" s="7" t="n"/>
      <c r="J192" s="7" t="n"/>
      <c r="K192" s="7" t="n"/>
      <c r="L192" s="7" t="n"/>
      <c r="M192" s="7" t="n"/>
      <c r="N192" s="7" t="n"/>
      <c r="O192" s="7" t="n"/>
      <c r="P192" s="7" t="n"/>
      <c r="Q192" s="7" t="n"/>
      <c r="R192" s="7" t="n"/>
      <c r="S192" s="7" t="n"/>
      <c r="T192" s="4" t="n"/>
      <c r="U192" s="7" t="n"/>
      <c r="V192" s="4" t="n"/>
      <c r="W192" s="4" t="n"/>
      <c r="X192" s="4" t="n"/>
      <c r="Y192" s="4" t="n"/>
      <c r="Z192" s="7" t="n"/>
      <c r="AA192" s="4" t="n"/>
      <c r="AB192" s="4" t="n"/>
      <c r="AC192" s="4" t="n"/>
      <c r="AD192" s="4" t="n"/>
      <c r="AE192" s="7" t="n"/>
      <c r="AF192" s="4" t="n"/>
      <c r="AG192" s="4" t="n"/>
      <c r="AH192" s="4" t="n"/>
      <c r="AI192" s="4" t="n"/>
      <c r="AJ192" s="7" t="n"/>
      <c r="AK192" s="4" t="n"/>
      <c r="AL192" s="4" t="n"/>
      <c r="AM192" s="4" t="n"/>
      <c r="AN192" s="4" t="n"/>
    </row>
    <row r="193" ht="15.6" customHeight="1" s="33">
      <c r="A193" s="2" t="n"/>
      <c r="B193" s="4" t="n"/>
      <c r="C193" s="4" t="n"/>
      <c r="D193" s="4" t="n"/>
      <c r="E193" s="4" t="n"/>
      <c r="F193" s="4" t="n"/>
      <c r="G193" s="7" t="n"/>
      <c r="H193" s="7" t="n"/>
      <c r="I193" s="7" t="n"/>
      <c r="J193" s="7" t="n"/>
      <c r="K193" s="7" t="n"/>
      <c r="L193" s="7" t="n"/>
      <c r="M193" s="7" t="n"/>
      <c r="N193" s="7" t="n"/>
      <c r="O193" s="7" t="n"/>
      <c r="P193" s="7" t="n"/>
      <c r="Q193" s="7" t="n"/>
      <c r="R193" s="7" t="n"/>
      <c r="S193" s="7" t="n"/>
      <c r="T193" s="4" t="n"/>
      <c r="U193" s="7" t="n"/>
      <c r="V193" s="4" t="n"/>
      <c r="W193" s="4" t="n"/>
      <c r="X193" s="4" t="n"/>
      <c r="Y193" s="4" t="n"/>
      <c r="Z193" s="7" t="n"/>
      <c r="AA193" s="4" t="n"/>
      <c r="AB193" s="4" t="n"/>
      <c r="AC193" s="4" t="n"/>
      <c r="AD193" s="4" t="n"/>
      <c r="AE193" s="7" t="n"/>
      <c r="AF193" s="4" t="n"/>
      <c r="AG193" s="4" t="n"/>
      <c r="AH193" s="4" t="n"/>
      <c r="AI193" s="4" t="n"/>
      <c r="AJ193" s="7" t="n"/>
      <c r="AK193" s="4" t="n"/>
      <c r="AL193" s="4" t="n"/>
      <c r="AM193" s="4" t="n"/>
      <c r="AN193" s="4" t="n"/>
    </row>
    <row r="194" ht="15.6" customHeight="1" s="33">
      <c r="A194" s="2" t="n"/>
      <c r="B194" s="4" t="n"/>
      <c r="C194" s="4" t="n"/>
      <c r="D194" s="4" t="n"/>
      <c r="E194" s="4" t="n"/>
      <c r="F194" s="4" t="n"/>
      <c r="G194" s="7" t="n"/>
      <c r="H194" s="7" t="n"/>
      <c r="I194" s="7" t="n"/>
      <c r="J194" s="7" t="n"/>
      <c r="K194" s="7" t="n"/>
      <c r="L194" s="7" t="n"/>
      <c r="M194" s="7" t="n"/>
      <c r="N194" s="7" t="n"/>
      <c r="O194" s="7" t="n"/>
      <c r="P194" s="7" t="n"/>
      <c r="Q194" s="7" t="n"/>
      <c r="R194" s="7" t="n"/>
      <c r="S194" s="7" t="n"/>
      <c r="T194" s="4" t="n"/>
      <c r="U194" s="7" t="n"/>
      <c r="V194" s="4" t="n"/>
      <c r="W194" s="4" t="n"/>
      <c r="X194" s="4" t="n"/>
      <c r="Y194" s="4" t="n"/>
      <c r="Z194" s="7" t="n"/>
      <c r="AA194" s="4" t="n"/>
      <c r="AB194" s="4" t="n"/>
      <c r="AC194" s="4" t="n"/>
      <c r="AD194" s="4" t="n"/>
      <c r="AE194" s="7" t="n"/>
      <c r="AF194" s="4" t="n"/>
      <c r="AG194" s="4" t="n"/>
      <c r="AH194" s="4" t="n"/>
      <c r="AI194" s="4" t="n"/>
      <c r="AJ194" s="7" t="n"/>
      <c r="AK194" s="4" t="n"/>
      <c r="AL194" s="4" t="n"/>
      <c r="AM194" s="4" t="n"/>
      <c r="AN194" s="4" t="n"/>
    </row>
    <row r="195" ht="15.6" customHeight="1" s="33">
      <c r="A195" s="2" t="n"/>
      <c r="B195" s="4" t="n"/>
      <c r="C195" s="4" t="n"/>
      <c r="D195" s="4" t="n"/>
      <c r="E195" s="4" t="n"/>
      <c r="F195" s="4" t="n"/>
      <c r="G195" s="7" t="n"/>
      <c r="H195" s="7" t="n"/>
      <c r="I195" s="7" t="n"/>
      <c r="J195" s="7" t="n"/>
      <c r="K195" s="7" t="n"/>
      <c r="L195" s="7" t="n"/>
      <c r="M195" s="7" t="n"/>
      <c r="N195" s="7" t="n"/>
      <c r="O195" s="7" t="n"/>
      <c r="P195" s="7" t="n"/>
      <c r="Q195" s="7" t="n"/>
      <c r="R195" s="7" t="n"/>
      <c r="S195" s="7" t="n"/>
      <c r="T195" s="4" t="n"/>
      <c r="U195" s="7" t="n"/>
      <c r="V195" s="4" t="n"/>
      <c r="W195" s="4" t="n"/>
      <c r="X195" s="4" t="n"/>
      <c r="Y195" s="4" t="n"/>
      <c r="Z195" s="7" t="n"/>
      <c r="AA195" s="4" t="n"/>
      <c r="AB195" s="4" t="n"/>
      <c r="AC195" s="4" t="n"/>
      <c r="AD195" s="4" t="n"/>
      <c r="AE195" s="7" t="n"/>
      <c r="AF195" s="4" t="n"/>
      <c r="AG195" s="4" t="n"/>
      <c r="AH195" s="4" t="n"/>
      <c r="AI195" s="4" t="n"/>
      <c r="AJ195" s="7" t="n"/>
      <c r="AK195" s="4" t="n"/>
      <c r="AL195" s="4" t="n"/>
      <c r="AM195" s="4" t="n"/>
      <c r="AN195" s="4" t="n"/>
    </row>
    <row r="196" ht="15.6" customHeight="1" s="33">
      <c r="A196" s="2" t="n"/>
      <c r="B196" s="4" t="n"/>
      <c r="C196" s="4" t="n"/>
      <c r="D196" s="4" t="n"/>
      <c r="E196" s="4" t="n"/>
      <c r="F196" s="4" t="n"/>
      <c r="G196" s="7" t="n"/>
      <c r="H196" s="7" t="n"/>
      <c r="I196" s="7" t="n"/>
      <c r="J196" s="7" t="n"/>
      <c r="K196" s="7" t="n"/>
      <c r="L196" s="7" t="n"/>
      <c r="M196" s="7" t="n"/>
      <c r="N196" s="7" t="n"/>
      <c r="O196" s="7" t="n"/>
      <c r="P196" s="7" t="n"/>
      <c r="Q196" s="7" t="n"/>
      <c r="R196" s="7" t="n"/>
      <c r="S196" s="7" t="n"/>
      <c r="T196" s="4" t="n"/>
      <c r="U196" s="7" t="n"/>
      <c r="V196" s="4" t="n"/>
      <c r="W196" s="4" t="n"/>
      <c r="X196" s="4" t="n"/>
      <c r="Y196" s="4" t="n"/>
      <c r="Z196" s="7" t="n"/>
      <c r="AA196" s="4" t="n"/>
      <c r="AB196" s="4" t="n"/>
      <c r="AC196" s="4" t="n"/>
      <c r="AD196" s="4" t="n"/>
      <c r="AE196" s="7" t="n"/>
      <c r="AF196" s="4" t="n"/>
      <c r="AG196" s="4" t="n"/>
      <c r="AH196" s="4" t="n"/>
      <c r="AI196" s="4" t="n"/>
      <c r="AJ196" s="7" t="n"/>
      <c r="AK196" s="4" t="n"/>
      <c r="AL196" s="4" t="n"/>
      <c r="AM196" s="4" t="n"/>
      <c r="AN196" s="4" t="n"/>
    </row>
    <row r="197" ht="15.6" customHeight="1" s="33">
      <c r="A197" s="2" t="n"/>
      <c r="B197" s="4" t="n"/>
      <c r="C197" s="4" t="n"/>
      <c r="D197" s="4" t="n"/>
      <c r="E197" s="4" t="n"/>
      <c r="F197" s="4" t="n"/>
      <c r="G197" s="7" t="n"/>
      <c r="H197" s="7" t="n"/>
      <c r="I197" s="7" t="n"/>
      <c r="J197" s="7" t="n"/>
      <c r="K197" s="7" t="n"/>
      <c r="L197" s="7" t="n"/>
      <c r="M197" s="7" t="n"/>
      <c r="N197" s="7" t="n"/>
      <c r="O197" s="7" t="n"/>
      <c r="P197" s="7" t="n"/>
      <c r="Q197" s="7" t="n"/>
      <c r="R197" s="7" t="n"/>
      <c r="S197" s="7" t="n"/>
      <c r="T197" s="4" t="n"/>
      <c r="U197" s="7" t="n"/>
      <c r="V197" s="4" t="n"/>
      <c r="W197" s="4" t="n"/>
      <c r="X197" s="4" t="n"/>
      <c r="Y197" s="4" t="n"/>
      <c r="Z197" s="7" t="n"/>
      <c r="AA197" s="4" t="n"/>
      <c r="AB197" s="4" t="n"/>
      <c r="AC197" s="4" t="n"/>
      <c r="AD197" s="4" t="n"/>
      <c r="AE197" s="7" t="n"/>
      <c r="AF197" s="4" t="n"/>
      <c r="AG197" s="4" t="n"/>
      <c r="AH197" s="4" t="n"/>
      <c r="AI197" s="4" t="n"/>
      <c r="AJ197" s="7" t="n"/>
      <c r="AK197" s="4" t="n"/>
      <c r="AL197" s="4" t="n"/>
      <c r="AM197" s="4" t="n"/>
      <c r="AN197" s="4" t="n"/>
    </row>
    <row r="198" ht="15.6" customHeight="1" s="33">
      <c r="A198" s="2" t="n"/>
      <c r="B198" s="4" t="n"/>
      <c r="C198" s="4" t="n"/>
      <c r="D198" s="4" t="n"/>
      <c r="E198" s="4" t="n"/>
      <c r="F198" s="4" t="n"/>
      <c r="G198" s="7" t="n"/>
      <c r="H198" s="7" t="n"/>
      <c r="I198" s="7" t="n"/>
      <c r="J198" s="7" t="n"/>
      <c r="K198" s="7" t="n"/>
      <c r="L198" s="7" t="n"/>
      <c r="M198" s="7" t="n"/>
      <c r="N198" s="7" t="n"/>
      <c r="O198" s="7" t="n"/>
      <c r="P198" s="7" t="n"/>
      <c r="Q198" s="7" t="n"/>
      <c r="R198" s="7" t="n"/>
      <c r="S198" s="7" t="n"/>
      <c r="T198" s="4" t="n"/>
      <c r="U198" s="7" t="n"/>
      <c r="V198" s="4" t="n"/>
      <c r="W198" s="4" t="n"/>
      <c r="X198" s="4" t="n"/>
      <c r="Y198" s="4" t="n"/>
      <c r="Z198" s="7" t="n"/>
      <c r="AA198" s="4" t="n"/>
      <c r="AB198" s="4" t="n"/>
      <c r="AC198" s="4" t="n"/>
      <c r="AD198" s="4" t="n"/>
      <c r="AE198" s="7" t="n"/>
      <c r="AF198" s="4" t="n"/>
      <c r="AG198" s="4" t="n"/>
      <c r="AH198" s="4" t="n"/>
      <c r="AI198" s="4" t="n"/>
      <c r="AJ198" s="7" t="n"/>
      <c r="AK198" s="4" t="n"/>
      <c r="AL198" s="4" t="n"/>
      <c r="AM198" s="4" t="n"/>
      <c r="AN198" s="4" t="n"/>
    </row>
    <row r="199" ht="15.6" customHeight="1" s="33">
      <c r="A199" s="2" t="n"/>
      <c r="B199" s="4" t="n"/>
      <c r="C199" s="4" t="n"/>
      <c r="D199" s="4" t="n"/>
      <c r="E199" s="4" t="n"/>
      <c r="F199" s="4" t="n"/>
      <c r="G199" s="7" t="n"/>
      <c r="H199" s="7" t="n"/>
      <c r="I199" s="7" t="n"/>
      <c r="J199" s="7" t="n"/>
      <c r="K199" s="7" t="n"/>
      <c r="L199" s="7" t="n"/>
      <c r="M199" s="7" t="n"/>
      <c r="N199" s="7" t="n"/>
      <c r="O199" s="7" t="n"/>
      <c r="P199" s="7" t="n"/>
      <c r="Q199" s="7" t="n"/>
      <c r="R199" s="7" t="n"/>
      <c r="S199" s="7" t="n"/>
      <c r="T199" s="4" t="n"/>
      <c r="U199" s="7" t="n"/>
      <c r="V199" s="4" t="n"/>
      <c r="W199" s="4" t="n"/>
      <c r="X199" s="4" t="n"/>
      <c r="Y199" s="4" t="n"/>
      <c r="Z199" s="7" t="n"/>
      <c r="AA199" s="4" t="n"/>
      <c r="AB199" s="4" t="n"/>
      <c r="AC199" s="4" t="n"/>
      <c r="AD199" s="4" t="n"/>
      <c r="AE199" s="7" t="n"/>
      <c r="AF199" s="4" t="n"/>
      <c r="AG199" s="4" t="n"/>
      <c r="AH199" s="4" t="n"/>
      <c r="AI199" s="4" t="n"/>
      <c r="AJ199" s="7" t="n"/>
      <c r="AK199" s="4" t="n"/>
      <c r="AL199" s="4" t="n"/>
      <c r="AM199" s="4" t="n"/>
      <c r="AN199" s="4" t="n"/>
    </row>
    <row r="200" ht="15.6" customHeight="1" s="33">
      <c r="A200" s="2" t="n"/>
      <c r="B200" s="4" t="n"/>
      <c r="C200" s="4" t="n"/>
      <c r="D200" s="4" t="n"/>
      <c r="E200" s="4" t="n"/>
      <c r="F200" s="4" t="n"/>
      <c r="G200" s="7" t="n"/>
      <c r="H200" s="7" t="n"/>
      <c r="I200" s="7" t="n"/>
      <c r="J200" s="7" t="n"/>
      <c r="K200" s="7" t="n"/>
      <c r="L200" s="7" t="n"/>
      <c r="M200" s="7" t="n"/>
      <c r="N200" s="7" t="n"/>
      <c r="O200" s="7" t="n"/>
      <c r="P200" s="7" t="n"/>
      <c r="Q200" s="7" t="n"/>
      <c r="R200" s="7" t="n"/>
      <c r="S200" s="7" t="n"/>
      <c r="T200" s="4" t="n"/>
      <c r="U200" s="7" t="n"/>
      <c r="V200" s="4" t="n"/>
      <c r="W200" s="4" t="n"/>
      <c r="X200" s="4" t="n"/>
      <c r="Y200" s="4" t="n"/>
      <c r="Z200" s="7" t="n"/>
      <c r="AA200" s="4" t="n"/>
      <c r="AB200" s="4" t="n"/>
      <c r="AC200" s="4" t="n"/>
      <c r="AD200" s="4" t="n"/>
      <c r="AE200" s="7" t="n"/>
      <c r="AF200" s="4" t="n"/>
      <c r="AG200" s="4" t="n"/>
      <c r="AH200" s="4" t="n"/>
      <c r="AI200" s="4" t="n"/>
      <c r="AJ200" s="7" t="n"/>
      <c r="AK200" s="4" t="n"/>
      <c r="AL200" s="4" t="n"/>
      <c r="AM200" s="4" t="n"/>
      <c r="AN200" s="4" t="n"/>
    </row>
    <row r="201" ht="15.6" customHeight="1" s="33">
      <c r="A201" s="2" t="n"/>
      <c r="B201" s="4" t="n"/>
      <c r="C201" s="4" t="n"/>
      <c r="D201" s="4" t="n"/>
      <c r="E201" s="4" t="n"/>
      <c r="F201" s="4" t="n"/>
      <c r="G201" s="7" t="n"/>
      <c r="H201" s="7" t="n"/>
      <c r="I201" s="7" t="n"/>
      <c r="J201" s="7" t="n"/>
      <c r="K201" s="7" t="n"/>
      <c r="L201" s="7" t="n"/>
      <c r="M201" s="7" t="n"/>
      <c r="N201" s="7" t="n"/>
      <c r="O201" s="7" t="n"/>
      <c r="P201" s="7" t="n"/>
      <c r="Q201" s="7" t="n"/>
      <c r="R201" s="7" t="n"/>
      <c r="S201" s="7" t="n"/>
      <c r="T201" s="4" t="n"/>
      <c r="U201" s="7" t="n"/>
      <c r="V201" s="4" t="n"/>
      <c r="W201" s="4" t="n"/>
      <c r="X201" s="4" t="n"/>
      <c r="Y201" s="4" t="n"/>
      <c r="Z201" s="7" t="n"/>
      <c r="AA201" s="4" t="n"/>
      <c r="AB201" s="4" t="n"/>
      <c r="AC201" s="4" t="n"/>
      <c r="AD201" s="4" t="n"/>
      <c r="AE201" s="7" t="n"/>
      <c r="AF201" s="4" t="n"/>
      <c r="AG201" s="4" t="n"/>
      <c r="AH201" s="4" t="n"/>
      <c r="AI201" s="4" t="n"/>
      <c r="AJ201" s="7" t="n"/>
      <c r="AK201" s="4" t="n"/>
      <c r="AL201" s="4" t="n"/>
      <c r="AM201" s="4" t="n"/>
      <c r="AN201" s="4" t="n"/>
    </row>
    <row r="202" ht="15.6" customHeight="1" s="33">
      <c r="A202" s="2" t="n"/>
      <c r="B202" s="4" t="n"/>
      <c r="C202" s="4" t="n"/>
      <c r="D202" s="4" t="n"/>
      <c r="E202" s="4" t="n"/>
      <c r="F202" s="4" t="n"/>
      <c r="G202" s="7" t="n"/>
      <c r="H202" s="7" t="n"/>
      <c r="I202" s="7" t="n"/>
      <c r="J202" s="7" t="n"/>
      <c r="K202" s="7" t="n"/>
      <c r="L202" s="7" t="n"/>
      <c r="M202" s="7" t="n"/>
      <c r="N202" s="7" t="n"/>
      <c r="O202" s="7" t="n"/>
      <c r="P202" s="7" t="n"/>
      <c r="Q202" s="7" t="n"/>
      <c r="R202" s="7" t="n"/>
      <c r="S202" s="7" t="n"/>
      <c r="T202" s="4" t="n"/>
      <c r="U202" s="7" t="n"/>
      <c r="V202" s="4" t="n"/>
      <c r="W202" s="4" t="n"/>
      <c r="X202" s="4" t="n"/>
      <c r="Y202" s="4" t="n"/>
      <c r="Z202" s="7" t="n"/>
      <c r="AA202" s="4" t="n"/>
      <c r="AB202" s="4" t="n"/>
      <c r="AC202" s="4" t="n"/>
      <c r="AD202" s="4" t="n"/>
      <c r="AE202" s="7" t="n"/>
      <c r="AF202" s="4" t="n"/>
      <c r="AG202" s="4" t="n"/>
      <c r="AH202" s="4" t="n"/>
      <c r="AI202" s="4" t="n"/>
      <c r="AJ202" s="7" t="n"/>
      <c r="AK202" s="4" t="n"/>
      <c r="AL202" s="4" t="n"/>
      <c r="AM202" s="4" t="n"/>
      <c r="AN202" s="4" t="n"/>
    </row>
    <row r="203" ht="15.6" customHeight="1" s="33">
      <c r="A203" s="2" t="n"/>
      <c r="B203" s="4" t="n"/>
      <c r="C203" s="4" t="n"/>
      <c r="D203" s="4" t="n"/>
      <c r="E203" s="4" t="n"/>
      <c r="F203" s="4" t="n"/>
      <c r="G203" s="7" t="n"/>
      <c r="H203" s="7" t="n"/>
      <c r="I203" s="7" t="n"/>
      <c r="J203" s="7" t="n"/>
      <c r="K203" s="7" t="n"/>
      <c r="L203" s="7" t="n"/>
      <c r="M203" s="7" t="n"/>
      <c r="N203" s="7" t="n"/>
      <c r="O203" s="7" t="n"/>
      <c r="P203" s="7" t="n"/>
      <c r="Q203" s="7" t="n"/>
      <c r="R203" s="7" t="n"/>
      <c r="S203" s="7" t="n"/>
      <c r="T203" s="4" t="n"/>
      <c r="U203" s="7" t="n"/>
      <c r="V203" s="4" t="n"/>
      <c r="W203" s="4" t="n"/>
      <c r="X203" s="4" t="n"/>
      <c r="Y203" s="4" t="n"/>
      <c r="Z203" s="7" t="n"/>
      <c r="AA203" s="4" t="n"/>
      <c r="AB203" s="4" t="n"/>
      <c r="AC203" s="4" t="n"/>
      <c r="AD203" s="4" t="n"/>
      <c r="AE203" s="7" t="n"/>
      <c r="AF203" s="4" t="n"/>
      <c r="AG203" s="4" t="n"/>
      <c r="AH203" s="4" t="n"/>
      <c r="AI203" s="4" t="n"/>
      <c r="AJ203" s="7" t="n"/>
      <c r="AK203" s="4" t="n"/>
      <c r="AL203" s="4" t="n"/>
      <c r="AM203" s="4" t="n"/>
      <c r="AN203" s="4" t="n"/>
    </row>
    <row r="204" ht="15.6" customHeight="1" s="33">
      <c r="A204" s="2" t="n"/>
      <c r="B204" s="4" t="n"/>
      <c r="C204" s="4" t="n"/>
      <c r="D204" s="4" t="n"/>
      <c r="E204" s="4" t="n"/>
      <c r="F204" s="4" t="n"/>
      <c r="G204" s="7" t="n"/>
      <c r="H204" s="7" t="n"/>
      <c r="I204" s="7" t="n"/>
      <c r="J204" s="7" t="n"/>
      <c r="K204" s="7" t="n"/>
      <c r="L204" s="7" t="n"/>
      <c r="M204" s="7" t="n"/>
      <c r="N204" s="7" t="n"/>
      <c r="O204" s="7" t="n"/>
      <c r="P204" s="7" t="n"/>
      <c r="Q204" s="7" t="n"/>
      <c r="R204" s="7" t="n"/>
      <c r="S204" s="7" t="n"/>
      <c r="T204" s="4" t="n"/>
      <c r="U204" s="7" t="n"/>
      <c r="V204" s="4" t="n"/>
      <c r="W204" s="4" t="n"/>
      <c r="X204" s="4" t="n"/>
      <c r="Y204" s="4" t="n"/>
      <c r="Z204" s="7" t="n"/>
      <c r="AA204" s="4" t="n"/>
      <c r="AB204" s="4" t="n"/>
      <c r="AC204" s="4" t="n"/>
      <c r="AD204" s="4" t="n"/>
      <c r="AE204" s="7" t="n"/>
      <c r="AF204" s="4" t="n"/>
      <c r="AG204" s="4" t="n"/>
      <c r="AH204" s="4" t="n"/>
      <c r="AI204" s="4" t="n"/>
      <c r="AJ204" s="7" t="n"/>
      <c r="AK204" s="4" t="n"/>
      <c r="AL204" s="4" t="n"/>
      <c r="AM204" s="4" t="n"/>
      <c r="AN204" s="4" t="n"/>
    </row>
  </sheetData>
  <mergeCells count="3">
    <mergeCell ref="A3:AN3"/>
    <mergeCell ref="A2:M2"/>
    <mergeCell ref="A1:M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W204"/>
  <sheetViews>
    <sheetView showGridLines="0" workbookViewId="0">
      <selection activeCell="A1" sqref="A1"/>
    </sheetView>
  </sheetViews>
  <sheetFormatPr baseColWidth="8" defaultRowHeight="13.8"/>
  <cols>
    <col width="14.09765625" customWidth="1" style="33" min="1" max="1"/>
    <col width="16.796875" customWidth="1" style="33" min="2" max="21"/>
    <col width="20.8984375" customWidth="1" style="33" min="22" max="23"/>
  </cols>
  <sheetData>
    <row r="1" ht="28.5" customHeight="1" s="33">
      <c r="A1" s="76" t="inlineStr">
        <is>
          <t>明细_费用分析</t>
        </is>
      </c>
    </row>
    <row r="2" ht="22.5" customHeight="1" s="33">
      <c r="A2" s="44" t="inlineStr">
        <is>
          <t>本表承接费用分析页的手工展示口径。费用类别拆成逐格填写，待确认问题拆成独立单元格。</t>
        </is>
      </c>
    </row>
    <row r="3">
      <c r="A3" s="45" t="inlineStr">
        <is>
          <t>黄色单元格请作者手工维护。汇总_费用看板会自动从本表取数并拼接网页需要的展示结果。</t>
        </is>
      </c>
    </row>
    <row r="4" ht="16.2" customHeight="1" s="33">
      <c r="A4" s="78" t="inlineStr">
        <is>
          <t>周次</t>
        </is>
      </c>
      <c r="B4" s="78" t="inlineStr">
        <is>
          <t>分析期间</t>
        </is>
      </c>
      <c r="C4" s="78" t="inlineStr">
        <is>
          <t>费用类别1</t>
        </is>
      </c>
      <c r="D4" s="78" t="inlineStr">
        <is>
          <t>预算1</t>
        </is>
      </c>
      <c r="E4" s="78" t="inlineStr">
        <is>
          <t>实际1</t>
        </is>
      </c>
      <c r="F4" s="78" t="inlineStr">
        <is>
          <t>费用类别2</t>
        </is>
      </c>
      <c r="G4" s="78" t="inlineStr">
        <is>
          <t>预算2</t>
        </is>
      </c>
      <c r="H4" s="78" t="inlineStr">
        <is>
          <t>实际2</t>
        </is>
      </c>
      <c r="I4" s="78" t="inlineStr">
        <is>
          <t>费用类别3</t>
        </is>
      </c>
      <c r="J4" s="78" t="inlineStr">
        <is>
          <t>预算3</t>
        </is>
      </c>
      <c r="K4" s="78" t="inlineStr">
        <is>
          <t>实际3</t>
        </is>
      </c>
      <c r="L4" s="78" t="inlineStr">
        <is>
          <t>费用类别4</t>
        </is>
      </c>
      <c r="M4" s="78" t="inlineStr">
        <is>
          <t>预算4</t>
        </is>
      </c>
      <c r="N4" s="78" t="inlineStr">
        <is>
          <t>实际4</t>
        </is>
      </c>
      <c r="O4" s="78" t="inlineStr">
        <is>
          <t>费用类别5</t>
        </is>
      </c>
      <c r="P4" s="78" t="inlineStr">
        <is>
          <t>预算5</t>
        </is>
      </c>
      <c r="Q4" s="78" t="inlineStr">
        <is>
          <t>实际5</t>
        </is>
      </c>
      <c r="R4" s="78" t="inlineStr">
        <is>
          <t>费用类别6</t>
        </is>
      </c>
      <c r="S4" s="78" t="inlineStr">
        <is>
          <t>预算6</t>
        </is>
      </c>
      <c r="T4" s="78" t="inlineStr">
        <is>
          <t>实际6</t>
        </is>
      </c>
      <c r="U4" s="78" t="inlineStr">
        <is>
          <t>待业务确认1</t>
        </is>
      </c>
      <c r="V4" s="78" t="inlineStr">
        <is>
          <t>待业务确认2</t>
        </is>
      </c>
      <c r="W4" s="78" t="inlineStr">
        <is>
          <t>提示语</t>
        </is>
      </c>
    </row>
    <row r="5" ht="15.6" customHeight="1" s="33">
      <c r="A5" s="2" t="inlineStr">
        <is>
          <t>2026-W01</t>
        </is>
      </c>
      <c r="B5" s="4" t="n"/>
      <c r="C5" s="4" t="n"/>
      <c r="D5" s="54" t="n"/>
      <c r="E5" s="54" t="n"/>
      <c r="F5" s="4" t="n"/>
      <c r="G5" s="54" t="n"/>
      <c r="H5" s="54" t="n"/>
      <c r="I5" s="4" t="n"/>
      <c r="J5" s="54" t="n"/>
      <c r="K5" s="54" t="n"/>
      <c r="L5" s="4" t="n"/>
      <c r="M5" s="54" t="n"/>
      <c r="N5" s="54" t="n"/>
      <c r="O5" s="4" t="n"/>
      <c r="P5" s="54" t="n"/>
      <c r="Q5" s="54" t="n"/>
      <c r="R5" s="4" t="n"/>
      <c r="S5" s="54" t="n"/>
      <c r="T5" s="54" t="n"/>
      <c r="U5" s="4" t="n"/>
      <c r="V5" s="4" t="n"/>
      <c r="W5" s="4" t="n"/>
    </row>
    <row r="6" ht="15.6" customHeight="1" s="33">
      <c r="A6" s="2" t="inlineStr">
        <is>
          <t>2026-W02</t>
        </is>
      </c>
      <c r="B6" s="4" t="n"/>
      <c r="C6" s="4" t="n"/>
      <c r="D6" s="54" t="n"/>
      <c r="E6" s="54" t="n"/>
      <c r="F6" s="4" t="n"/>
      <c r="G6" s="54" t="n"/>
      <c r="H6" s="54" t="n"/>
      <c r="I6" s="4" t="n"/>
      <c r="J6" s="54" t="n"/>
      <c r="K6" s="54" t="n"/>
      <c r="L6" s="4" t="n"/>
      <c r="M6" s="54" t="n"/>
      <c r="N6" s="54" t="n"/>
      <c r="O6" s="4" t="n"/>
      <c r="P6" s="54" t="n"/>
      <c r="Q6" s="54" t="n"/>
      <c r="R6" s="4" t="n"/>
      <c r="S6" s="54" t="n"/>
      <c r="T6" s="54" t="n"/>
      <c r="U6" s="4" t="n"/>
      <c r="V6" s="4" t="n"/>
      <c r="W6" s="4" t="n"/>
    </row>
    <row r="7" ht="15.6" customHeight="1" s="33">
      <c r="A7" s="2" t="inlineStr">
        <is>
          <t>2026-W03</t>
        </is>
      </c>
      <c r="B7" s="4" t="n"/>
      <c r="C7" s="4" t="n"/>
      <c r="D7" s="54" t="n"/>
      <c r="E7" s="54" t="n"/>
      <c r="F7" s="4" t="n"/>
      <c r="G7" s="54" t="n"/>
      <c r="H7" s="54" t="n"/>
      <c r="I7" s="4" t="n"/>
      <c r="J7" s="54" t="n"/>
      <c r="K7" s="54" t="n"/>
      <c r="L7" s="4" t="n"/>
      <c r="M7" s="54" t="n"/>
      <c r="N7" s="54" t="n"/>
      <c r="O7" s="4" t="n"/>
      <c r="P7" s="54" t="n"/>
      <c r="Q7" s="54" t="n"/>
      <c r="R7" s="4" t="n"/>
      <c r="S7" s="54" t="n"/>
      <c r="T7" s="54" t="n"/>
      <c r="U7" s="4" t="n"/>
      <c r="V7" s="4" t="n"/>
      <c r="W7" s="4" t="n"/>
    </row>
    <row r="8" ht="15.6" customHeight="1" s="33">
      <c r="A8" s="2" t="inlineStr">
        <is>
          <t>2026-W04</t>
        </is>
      </c>
      <c r="B8" s="4" t="n"/>
      <c r="C8" s="4" t="n"/>
      <c r="D8" s="54" t="n"/>
      <c r="E8" s="54" t="n"/>
      <c r="F8" s="4" t="n"/>
      <c r="G8" s="54" t="n"/>
      <c r="H8" s="54" t="n"/>
      <c r="I8" s="4" t="n"/>
      <c r="J8" s="54" t="n"/>
      <c r="K8" s="54" t="n"/>
      <c r="L8" s="4" t="n"/>
      <c r="M8" s="54" t="n"/>
      <c r="N8" s="54" t="n"/>
      <c r="O8" s="4" t="n"/>
      <c r="P8" s="54" t="n"/>
      <c r="Q8" s="54" t="n"/>
      <c r="R8" s="4" t="n"/>
      <c r="S8" s="54" t="n"/>
      <c r="T8" s="54" t="n"/>
      <c r="U8" s="4" t="n"/>
      <c r="V8" s="4" t="n"/>
      <c r="W8" s="4" t="n"/>
    </row>
    <row r="9" ht="15.6" customHeight="1" s="33">
      <c r="A9" s="2" t="inlineStr">
        <is>
          <t>2026-W05</t>
        </is>
      </c>
      <c r="B9" s="4" t="n"/>
      <c r="C9" s="4" t="n"/>
      <c r="D9" s="54" t="n"/>
      <c r="E9" s="54" t="n"/>
      <c r="F9" s="4" t="n"/>
      <c r="G9" s="54" t="n"/>
      <c r="H9" s="54" t="n"/>
      <c r="I9" s="4" t="n"/>
      <c r="J9" s="54" t="n"/>
      <c r="K9" s="54" t="n"/>
      <c r="L9" s="4" t="n"/>
      <c r="M9" s="54" t="n"/>
      <c r="N9" s="54" t="n"/>
      <c r="O9" s="4" t="n"/>
      <c r="P9" s="54" t="n"/>
      <c r="Q9" s="54" t="n"/>
      <c r="R9" s="4" t="n"/>
      <c r="S9" s="54" t="n"/>
      <c r="T9" s="54" t="n"/>
      <c r="U9" s="4" t="n"/>
      <c r="V9" s="4" t="n"/>
      <c r="W9" s="4" t="n"/>
    </row>
    <row r="10" ht="15.6" customHeight="1" s="33">
      <c r="A10" s="2" t="inlineStr">
        <is>
          <t>2026-W06</t>
        </is>
      </c>
      <c r="B10" s="4" t="n"/>
      <c r="C10" s="4" t="n"/>
      <c r="D10" s="54" t="n"/>
      <c r="E10" s="54" t="n"/>
      <c r="F10" s="4" t="n"/>
      <c r="G10" s="54" t="n"/>
      <c r="H10" s="54" t="n"/>
      <c r="I10" s="4" t="n"/>
      <c r="J10" s="54" t="n"/>
      <c r="K10" s="54" t="n"/>
      <c r="L10" s="4" t="n"/>
      <c r="M10" s="54" t="n"/>
      <c r="N10" s="54" t="n"/>
      <c r="O10" s="4" t="n"/>
      <c r="P10" s="54" t="n"/>
      <c r="Q10" s="54" t="n"/>
      <c r="R10" s="4" t="n"/>
      <c r="S10" s="54" t="n"/>
      <c r="T10" s="54" t="n"/>
      <c r="U10" s="4" t="n"/>
      <c r="V10" s="4" t="n"/>
      <c r="W10" s="4" t="n"/>
    </row>
    <row r="11" ht="15.6" customHeight="1" s="33">
      <c r="A11" s="2" t="inlineStr">
        <is>
          <t>2026-W07</t>
        </is>
      </c>
      <c r="B11" s="4" t="n"/>
      <c r="C11" s="4" t="n"/>
      <c r="D11" s="54" t="n"/>
      <c r="E11" s="54" t="n"/>
      <c r="F11" s="4" t="n"/>
      <c r="G11" s="54" t="n"/>
      <c r="H11" s="54" t="n"/>
      <c r="I11" s="4" t="n"/>
      <c r="J11" s="54" t="n"/>
      <c r="K11" s="54" t="n"/>
      <c r="L11" s="4" t="n"/>
      <c r="M11" s="54" t="n"/>
      <c r="N11" s="54" t="n"/>
      <c r="O11" s="4" t="n"/>
      <c r="P11" s="54" t="n"/>
      <c r="Q11" s="54" t="n"/>
      <c r="R11" s="4" t="n"/>
      <c r="S11" s="54" t="n"/>
      <c r="T11" s="54" t="n"/>
      <c r="U11" s="4" t="n"/>
      <c r="V11" s="4" t="n"/>
      <c r="W11" s="4" t="n"/>
    </row>
    <row r="12" ht="15.6" customHeight="1" s="33">
      <c r="A12" s="2" t="inlineStr">
        <is>
          <t>2026-W08</t>
        </is>
      </c>
      <c r="B12" s="4" t="n"/>
      <c r="C12" s="4" t="n"/>
      <c r="D12" s="54" t="n"/>
      <c r="E12" s="54" t="n"/>
      <c r="F12" s="4" t="n"/>
      <c r="G12" s="54" t="n"/>
      <c r="H12" s="54" t="n"/>
      <c r="I12" s="4" t="n"/>
      <c r="J12" s="54" t="n"/>
      <c r="K12" s="54" t="n"/>
      <c r="L12" s="4" t="n"/>
      <c r="M12" s="54" t="n"/>
      <c r="N12" s="54" t="n"/>
      <c r="O12" s="4" t="n"/>
      <c r="P12" s="54" t="n"/>
      <c r="Q12" s="54" t="n"/>
      <c r="R12" s="4" t="n"/>
      <c r="S12" s="54" t="n"/>
      <c r="T12" s="54" t="n"/>
      <c r="U12" s="4" t="n"/>
      <c r="V12" s="4" t="n"/>
      <c r="W12" s="4" t="n"/>
    </row>
    <row r="13" ht="15.6" customHeight="1" s="33">
      <c r="A13" s="2" t="inlineStr">
        <is>
          <t>2026-W09</t>
        </is>
      </c>
      <c r="B13" s="4" t="n"/>
      <c r="C13" s="4" t="n"/>
      <c r="D13" s="54" t="n"/>
      <c r="E13" s="54" t="n"/>
      <c r="F13" s="4" t="n"/>
      <c r="G13" s="54" t="n"/>
      <c r="H13" s="54" t="n"/>
      <c r="I13" s="4" t="n"/>
      <c r="J13" s="54" t="n"/>
      <c r="K13" s="54" t="n"/>
      <c r="L13" s="4" t="n"/>
      <c r="M13" s="54" t="n"/>
      <c r="N13" s="54" t="n"/>
      <c r="O13" s="4" t="n"/>
      <c r="P13" s="54" t="n"/>
      <c r="Q13" s="54" t="n"/>
      <c r="R13" s="4" t="n"/>
      <c r="S13" s="54" t="n"/>
      <c r="T13" s="54" t="n"/>
      <c r="U13" s="4" t="n"/>
      <c r="V13" s="4" t="n"/>
      <c r="W13" s="4" t="n"/>
    </row>
    <row r="14" ht="15.6" customHeight="1" s="33">
      <c r="A14" s="2" t="inlineStr">
        <is>
          <t>2026-W10</t>
        </is>
      </c>
      <c r="B14" s="4" t="n"/>
      <c r="C14" s="4" t="n"/>
      <c r="D14" s="54" t="n"/>
      <c r="E14" s="54" t="n"/>
      <c r="F14" s="4" t="n"/>
      <c r="G14" s="54" t="n"/>
      <c r="H14" s="54" t="n"/>
      <c r="I14" s="4" t="n"/>
      <c r="J14" s="54" t="n"/>
      <c r="K14" s="54" t="n"/>
      <c r="L14" s="4" t="n"/>
      <c r="M14" s="54" t="n"/>
      <c r="N14" s="54" t="n"/>
      <c r="O14" s="4" t="n"/>
      <c r="P14" s="54" t="n"/>
      <c r="Q14" s="54" t="n"/>
      <c r="R14" s="4" t="n"/>
      <c r="S14" s="54" t="n"/>
      <c r="T14" s="54" t="n"/>
      <c r="U14" s="4" t="n"/>
      <c r="V14" s="4" t="n"/>
      <c r="W14" s="4" t="n"/>
    </row>
    <row r="15" ht="15.6" customHeight="1" s="33">
      <c r="A15" s="2" t="inlineStr">
        <is>
          <t>2026-W11</t>
        </is>
      </c>
      <c r="B15" s="4" t="n"/>
      <c r="C15" s="4" t="n"/>
      <c r="D15" s="54" t="n"/>
      <c r="E15" s="54" t="n"/>
      <c r="F15" s="4" t="n"/>
      <c r="G15" s="54" t="n"/>
      <c r="H15" s="54" t="n"/>
      <c r="I15" s="4" t="n"/>
      <c r="J15" s="54" t="n"/>
      <c r="K15" s="54" t="n"/>
      <c r="L15" s="4" t="n"/>
      <c r="M15" s="54" t="n"/>
      <c r="N15" s="54" t="n"/>
      <c r="O15" s="4" t="n"/>
      <c r="P15" s="54" t="n"/>
      <c r="Q15" s="54" t="n"/>
      <c r="R15" s="4" t="n"/>
      <c r="S15" s="54" t="n"/>
      <c r="T15" s="54" t="n"/>
      <c r="U15" s="4" t="n"/>
      <c r="V15" s="4" t="n"/>
      <c r="W15" s="4" t="n"/>
    </row>
    <row r="16" ht="15.6" customHeight="1" s="33">
      <c r="A16" s="2" t="inlineStr">
        <is>
          <t>2026-W12</t>
        </is>
      </c>
      <c r="B16" s="4" t="n"/>
      <c r="C16" s="4" t="n"/>
      <c r="D16" s="54" t="n"/>
      <c r="E16" s="54" t="n"/>
      <c r="F16" s="4" t="n"/>
      <c r="G16" s="54" t="n"/>
      <c r="H16" s="54" t="n"/>
      <c r="I16" s="4" t="n"/>
      <c r="J16" s="54" t="n"/>
      <c r="K16" s="54" t="n"/>
      <c r="L16" s="4" t="n"/>
      <c r="M16" s="54" t="n"/>
      <c r="N16" s="54" t="n"/>
      <c r="O16" s="4" t="n"/>
      <c r="P16" s="54" t="n"/>
      <c r="Q16" s="54" t="n"/>
      <c r="R16" s="4" t="n"/>
      <c r="S16" s="54" t="n"/>
      <c r="T16" s="54" t="n"/>
      <c r="U16" s="4" t="n"/>
      <c r="V16" s="4" t="n"/>
      <c r="W16" s="4" t="n"/>
    </row>
    <row r="17" ht="15.6" customHeight="1" s="33">
      <c r="A17" s="2" t="inlineStr">
        <is>
          <t>2026-W13</t>
        </is>
      </c>
      <c r="B17" s="4" t="n"/>
      <c r="C17" s="4" t="n"/>
      <c r="D17" s="54" t="n"/>
      <c r="E17" s="54" t="n"/>
      <c r="F17" s="4" t="n"/>
      <c r="G17" s="54" t="n"/>
      <c r="H17" s="54" t="n"/>
      <c r="I17" s="4" t="n"/>
      <c r="J17" s="54" t="n"/>
      <c r="K17" s="54" t="n"/>
      <c r="L17" s="4" t="n"/>
      <c r="M17" s="54" t="n"/>
      <c r="N17" s="54" t="n"/>
      <c r="O17" s="4" t="n"/>
      <c r="P17" s="54" t="n"/>
      <c r="Q17" s="54" t="n"/>
      <c r="R17" s="4" t="n"/>
      <c r="S17" s="54" t="n"/>
      <c r="T17" s="54" t="n"/>
      <c r="U17" s="4" t="n"/>
      <c r="V17" s="4" t="n"/>
      <c r="W17" s="4" t="n"/>
    </row>
    <row r="18" ht="15.6" customHeight="1" s="33">
      <c r="A18" s="2" t="inlineStr">
        <is>
          <t>2026-W14</t>
        </is>
      </c>
      <c r="B18" s="4" t="n"/>
      <c r="C18" s="4" t="n"/>
      <c r="D18" s="54" t="n"/>
      <c r="E18" s="54" t="n"/>
      <c r="F18" s="4" t="n"/>
      <c r="G18" s="54" t="n"/>
      <c r="H18" s="54" t="n"/>
      <c r="I18" s="4" t="n"/>
      <c r="J18" s="54" t="n"/>
      <c r="K18" s="54" t="n"/>
      <c r="L18" s="4" t="n"/>
      <c r="M18" s="54" t="n"/>
      <c r="N18" s="54" t="n"/>
      <c r="O18" s="4" t="n"/>
      <c r="P18" s="54" t="n"/>
      <c r="Q18" s="54" t="n"/>
      <c r="R18" s="4" t="n"/>
      <c r="S18" s="54" t="n"/>
      <c r="T18" s="54" t="n"/>
      <c r="U18" s="4" t="n"/>
      <c r="V18" s="4" t="n"/>
      <c r="W18" s="4" t="n"/>
    </row>
    <row r="19" ht="15.6" customHeight="1" s="33">
      <c r="A19" s="2" t="inlineStr">
        <is>
          <t>2026-W15</t>
        </is>
      </c>
      <c r="B19" s="4" t="n"/>
      <c r="C19" s="4" t="n"/>
      <c r="D19" s="54" t="n"/>
      <c r="E19" s="54" t="n"/>
      <c r="F19" s="4" t="n"/>
      <c r="G19" s="54" t="n"/>
      <c r="H19" s="54" t="n"/>
      <c r="I19" s="4" t="n"/>
      <c r="J19" s="54" t="n"/>
      <c r="K19" s="54" t="n"/>
      <c r="L19" s="4" t="n"/>
      <c r="M19" s="54" t="n"/>
      <c r="N19" s="54" t="n"/>
      <c r="O19" s="4" t="n"/>
      <c r="P19" s="54" t="n"/>
      <c r="Q19" s="54" t="n"/>
      <c r="R19" s="4" t="n"/>
      <c r="S19" s="54" t="n"/>
      <c r="T19" s="54" t="n"/>
      <c r="U19" s="4" t="n"/>
      <c r="V19" s="4" t="n"/>
      <c r="W19" s="4" t="n"/>
    </row>
    <row r="20" ht="15.6" customHeight="1" s="33">
      <c r="A20" s="2" t="inlineStr">
        <is>
          <t>2026-W16</t>
        </is>
      </c>
      <c r="B20" s="4" t="n"/>
      <c r="C20" s="4" t="n"/>
      <c r="D20" s="54" t="n"/>
      <c r="E20" s="54" t="n"/>
      <c r="F20" s="4" t="n"/>
      <c r="G20" s="54" t="n"/>
      <c r="H20" s="54" t="n"/>
      <c r="I20" s="4" t="n"/>
      <c r="J20" s="54" t="n"/>
      <c r="K20" s="54" t="n"/>
      <c r="L20" s="4" t="n"/>
      <c r="M20" s="54" t="n"/>
      <c r="N20" s="54" t="n"/>
      <c r="O20" s="4" t="n"/>
      <c r="P20" s="54" t="n"/>
      <c r="Q20" s="54" t="n"/>
      <c r="R20" s="4" t="n"/>
      <c r="S20" s="54" t="n"/>
      <c r="T20" s="54" t="n"/>
      <c r="U20" s="4" t="n"/>
      <c r="V20" s="4" t="n"/>
      <c r="W20" s="4" t="n"/>
    </row>
    <row r="21" ht="15.6" customHeight="1" s="33">
      <c r="A21" s="2" t="inlineStr">
        <is>
          <t>2026-W17</t>
        </is>
      </c>
      <c r="B21" s="4" t="n"/>
      <c r="C21" s="4" t="n"/>
      <c r="D21" s="54" t="n"/>
      <c r="E21" s="54" t="n"/>
      <c r="F21" s="4" t="n"/>
      <c r="G21" s="54" t="n"/>
      <c r="H21" s="54" t="n"/>
      <c r="I21" s="4" t="n"/>
      <c r="J21" s="54" t="n"/>
      <c r="K21" s="54" t="n"/>
      <c r="L21" s="4" t="n"/>
      <c r="M21" s="54" t="n"/>
      <c r="N21" s="54" t="n"/>
      <c r="O21" s="4" t="n"/>
      <c r="P21" s="54" t="n"/>
      <c r="Q21" s="54" t="n"/>
      <c r="R21" s="4" t="n"/>
      <c r="S21" s="54" t="n"/>
      <c r="T21" s="54" t="n"/>
      <c r="U21" s="4" t="n"/>
      <c r="V21" s="4" t="n"/>
      <c r="W21" s="4" t="n"/>
    </row>
    <row r="22" ht="15.6" customHeight="1" s="33">
      <c r="A22" s="2" t="inlineStr">
        <is>
          <t>2026-W18</t>
        </is>
      </c>
      <c r="B22" s="4" t="n"/>
      <c r="C22" s="4" t="n"/>
      <c r="D22" s="54" t="n"/>
      <c r="E22" s="54" t="n"/>
      <c r="F22" s="4" t="n"/>
      <c r="G22" s="54" t="n"/>
      <c r="H22" s="54" t="n"/>
      <c r="I22" s="4" t="n"/>
      <c r="J22" s="54" t="n"/>
      <c r="K22" s="54" t="n"/>
      <c r="L22" s="4" t="n"/>
      <c r="M22" s="54" t="n"/>
      <c r="N22" s="54" t="n"/>
      <c r="O22" s="4" t="n"/>
      <c r="P22" s="54" t="n"/>
      <c r="Q22" s="54" t="n"/>
      <c r="R22" s="4" t="n"/>
      <c r="S22" s="54" t="n"/>
      <c r="T22" s="54" t="n"/>
      <c r="U22" s="4" t="n"/>
      <c r="V22" s="4" t="n"/>
      <c r="W22" s="4" t="n"/>
    </row>
    <row r="23" ht="15.6" customHeight="1" s="33">
      <c r="A23" s="2" t="inlineStr">
        <is>
          <t>2026-W19</t>
        </is>
      </c>
      <c r="B23" s="4" t="inlineStr">
        <is>
          <t>2025年1月-2025年3月</t>
        </is>
      </c>
      <c r="C23" s="4" t="inlineStr">
        <is>
          <t>市场费</t>
        </is>
      </c>
      <c r="D23" s="54" t="n">
        <v>96</v>
      </c>
      <c r="E23" s="54" t="n">
        <v>108.4</v>
      </c>
      <c r="F23" s="4" t="inlineStr">
        <is>
          <t>差旅费</t>
        </is>
      </c>
      <c r="G23" s="54" t="n">
        <v>72</v>
      </c>
      <c r="H23" s="54" t="n">
        <v>80.59999999999999</v>
      </c>
      <c r="I23" s="4" t="inlineStr">
        <is>
          <t>咨询费</t>
        </is>
      </c>
      <c r="J23" s="54" t="n">
        <v>34</v>
      </c>
      <c r="K23" s="54" t="n">
        <v>40.2</v>
      </c>
      <c r="L23" s="4" t="inlineStr">
        <is>
          <t>办公费</t>
        </is>
      </c>
      <c r="M23" s="54" t="n">
        <v>28</v>
      </c>
      <c r="N23" s="54" t="n">
        <v>25.3</v>
      </c>
      <c r="O23" s="4" t="inlineStr">
        <is>
          <t>培训费</t>
        </is>
      </c>
      <c r="P23" s="54" t="n">
        <v>23</v>
      </c>
      <c r="Q23" s="54" t="n">
        <v>21.8</v>
      </c>
      <c r="R23" s="4" t="inlineStr">
        <is>
          <t>其他</t>
        </is>
      </c>
      <c r="S23" s="54" t="n">
        <v>18</v>
      </c>
      <c r="T23" s="54" t="n">
        <v>17.2</v>
      </c>
      <c r="U23" s="4" t="inlineStr">
        <is>
          <t>是否一次性支出</t>
        </is>
      </c>
      <c r="V23" s="4" t="inlineStr">
        <is>
          <t>是否带来收入线索</t>
        </is>
      </c>
      <c r="W23" s="4" t="inlineStr">
        <is>
          <t>先找异常，再问原因，把钱花在刀刃上。</t>
        </is>
      </c>
    </row>
    <row r="24" ht="15.6" customHeight="1" s="33">
      <c r="A24" s="2" t="inlineStr">
        <is>
          <t>2026-W20</t>
        </is>
      </c>
      <c r="B24" s="4" t="inlineStr">
        <is>
          <t>2025年1月-2025年3月</t>
        </is>
      </c>
      <c r="C24" s="4" t="inlineStr">
        <is>
          <t>市场费</t>
        </is>
      </c>
      <c r="D24" s="54" t="n">
        <v>98</v>
      </c>
      <c r="E24" s="54" t="n">
        <v>112.1</v>
      </c>
      <c r="F24" s="4" t="inlineStr">
        <is>
          <t>差旅费</t>
        </is>
      </c>
      <c r="G24" s="54" t="n">
        <v>75</v>
      </c>
      <c r="H24" s="54" t="n">
        <v>86.2</v>
      </c>
      <c r="I24" s="4" t="inlineStr">
        <is>
          <t>咨询费</t>
        </is>
      </c>
      <c r="J24" s="54" t="n">
        <v>36</v>
      </c>
      <c r="K24" s="54" t="n">
        <v>44.8</v>
      </c>
      <c r="L24" s="4" t="inlineStr">
        <is>
          <t>办公费</t>
        </is>
      </c>
      <c r="M24" s="54" t="n">
        <v>29</v>
      </c>
      <c r="N24" s="54" t="n">
        <v>27.6</v>
      </c>
      <c r="O24" s="4" t="inlineStr">
        <is>
          <t>培训费</t>
        </is>
      </c>
      <c r="P24" s="54" t="n">
        <v>24</v>
      </c>
      <c r="Q24" s="54" t="n">
        <v>22.1</v>
      </c>
      <c r="R24" s="4" t="inlineStr">
        <is>
          <t>其他</t>
        </is>
      </c>
      <c r="S24" s="54" t="n">
        <v>19</v>
      </c>
      <c r="T24" s="54" t="n">
        <v>17.5</v>
      </c>
      <c r="U24" s="4" t="inlineStr">
        <is>
          <t>是否一次性支出</t>
        </is>
      </c>
      <c r="V24" s="4" t="inlineStr">
        <is>
          <t>是否带来收入线索</t>
        </is>
      </c>
      <c r="W24" s="4" t="inlineStr">
        <is>
          <t>先找异常，再问原因，把钱花在刀刃上。</t>
        </is>
      </c>
    </row>
    <row r="25" ht="15.6" customHeight="1" s="33">
      <c r="A25" s="2" t="inlineStr">
        <is>
          <t>2026-W21</t>
        </is>
      </c>
      <c r="B25" s="4" t="inlineStr">
        <is>
          <t>2025年1月-2025年4月</t>
        </is>
      </c>
      <c r="C25" s="4" t="inlineStr">
        <is>
          <t>市场费</t>
        </is>
      </c>
      <c r="D25" s="54" t="n">
        <v>100</v>
      </c>
      <c r="E25" s="54" t="n">
        <v>116.4</v>
      </c>
      <c r="F25" s="4" t="inlineStr">
        <is>
          <t>差旅费</t>
        </is>
      </c>
      <c r="G25" s="54" t="n">
        <v>78</v>
      </c>
      <c r="H25" s="54" t="n">
        <v>88.3</v>
      </c>
      <c r="I25" s="4" t="inlineStr">
        <is>
          <t>咨询费</t>
        </is>
      </c>
      <c r="J25" s="54" t="n">
        <v>38</v>
      </c>
      <c r="K25" s="54" t="n">
        <v>48.2</v>
      </c>
      <c r="L25" s="4" t="inlineStr">
        <is>
          <t>办公费</t>
        </is>
      </c>
      <c r="M25" s="54" t="n">
        <v>30</v>
      </c>
      <c r="N25" s="54" t="n">
        <v>27.4</v>
      </c>
      <c r="O25" s="4" t="inlineStr">
        <is>
          <t>培训费</t>
        </is>
      </c>
      <c r="P25" s="54" t="n">
        <v>25</v>
      </c>
      <c r="Q25" s="54" t="n">
        <v>22.6</v>
      </c>
      <c r="R25" s="4" t="inlineStr">
        <is>
          <t>其他</t>
        </is>
      </c>
      <c r="S25" s="54" t="n">
        <v>20</v>
      </c>
      <c r="T25" s="54" t="n">
        <v>18.1</v>
      </c>
      <c r="U25" s="4" t="inlineStr">
        <is>
          <t>是否一次性支出</t>
        </is>
      </c>
      <c r="V25" s="4" t="inlineStr">
        <is>
          <t>是否带来收入线索</t>
        </is>
      </c>
      <c r="W25" s="4" t="inlineStr">
        <is>
          <t>先找异常，再问原因，把钱花在刀刃上。</t>
        </is>
      </c>
    </row>
    <row r="26" ht="15.6" customHeight="1" s="33">
      <c r="A26" s="2" t="inlineStr">
        <is>
          <t>2026-W22</t>
        </is>
      </c>
      <c r="B26" s="4" t="inlineStr">
        <is>
          <t>2025年1月-2025年4月</t>
        </is>
      </c>
      <c r="C26" s="4" t="inlineStr">
        <is>
          <t>市场费</t>
        </is>
      </c>
      <c r="D26" s="54" t="n">
        <v>100</v>
      </c>
      <c r="E26" s="54" t="n">
        <v>118.2</v>
      </c>
      <c r="F26" s="4" t="inlineStr">
        <is>
          <t>差旅费</t>
        </is>
      </c>
      <c r="G26" s="54" t="n">
        <v>80</v>
      </c>
      <c r="H26" s="54" t="n">
        <v>89.59999999999999</v>
      </c>
      <c r="I26" s="4" t="inlineStr">
        <is>
          <t>咨询费</t>
        </is>
      </c>
      <c r="J26" s="54" t="n">
        <v>40</v>
      </c>
      <c r="K26" s="54" t="n">
        <v>50.1</v>
      </c>
      <c r="L26" s="4" t="inlineStr">
        <is>
          <t>办公费</t>
        </is>
      </c>
      <c r="M26" s="54" t="n">
        <v>30</v>
      </c>
      <c r="N26" s="54" t="n">
        <v>27.9</v>
      </c>
      <c r="O26" s="4" t="inlineStr">
        <is>
          <t>培训费</t>
        </is>
      </c>
      <c r="P26" s="54" t="n">
        <v>25</v>
      </c>
      <c r="Q26" s="54" t="n">
        <v>23</v>
      </c>
      <c r="R26" s="4" t="inlineStr">
        <is>
          <t>其他</t>
        </is>
      </c>
      <c r="S26" s="54" t="n">
        <v>20</v>
      </c>
      <c r="T26" s="54" t="n">
        <v>18</v>
      </c>
      <c r="U26" s="4" t="inlineStr">
        <is>
          <t>是否一次性支出</t>
        </is>
      </c>
      <c r="V26" s="4" t="inlineStr">
        <is>
          <t>是否带来收入线索</t>
        </is>
      </c>
      <c r="W26" s="4" t="inlineStr">
        <is>
          <t>先找异常，再问原因，把钱花在刀刃上。</t>
        </is>
      </c>
    </row>
    <row r="27" ht="15.6" customHeight="1" s="33">
      <c r="A27" s="2" t="inlineStr">
        <is>
          <t>2026-W23</t>
        </is>
      </c>
      <c r="B27" s="4" t="n"/>
      <c r="C27" s="4" t="n"/>
      <c r="D27" s="54" t="n"/>
      <c r="E27" s="54" t="n"/>
      <c r="F27" s="4" t="n"/>
      <c r="G27" s="54" t="n"/>
      <c r="H27" s="54" t="n"/>
      <c r="I27" s="4" t="n"/>
      <c r="J27" s="54" t="n"/>
      <c r="K27" s="54" t="n"/>
      <c r="L27" s="4" t="n"/>
      <c r="M27" s="54" t="n"/>
      <c r="N27" s="54" t="n"/>
      <c r="O27" s="4" t="n"/>
      <c r="P27" s="54" t="n"/>
      <c r="Q27" s="54" t="n"/>
      <c r="R27" s="4" t="n"/>
      <c r="S27" s="54" t="n"/>
      <c r="T27" s="54" t="n"/>
      <c r="U27" s="4" t="n"/>
      <c r="V27" s="4" t="n"/>
      <c r="W27" s="4" t="n"/>
    </row>
    <row r="28" ht="15.6" customHeight="1" s="33">
      <c r="A28" s="2" t="inlineStr">
        <is>
          <t>2026-W24</t>
        </is>
      </c>
      <c r="B28" s="4" t="n"/>
      <c r="C28" s="4" t="n"/>
      <c r="D28" s="54" t="n"/>
      <c r="E28" s="54" t="n"/>
      <c r="F28" s="4" t="n"/>
      <c r="G28" s="54" t="n"/>
      <c r="H28" s="54" t="n"/>
      <c r="I28" s="4" t="n"/>
      <c r="J28" s="54" t="n"/>
      <c r="K28" s="54" t="n"/>
      <c r="L28" s="4" t="n"/>
      <c r="M28" s="54" t="n"/>
      <c r="N28" s="54" t="n"/>
      <c r="O28" s="4" t="n"/>
      <c r="P28" s="54" t="n"/>
      <c r="Q28" s="54" t="n"/>
      <c r="R28" s="4" t="n"/>
      <c r="S28" s="54" t="n"/>
      <c r="T28" s="54" t="n"/>
      <c r="U28" s="4" t="n"/>
      <c r="V28" s="4" t="n"/>
      <c r="W28" s="4" t="n"/>
    </row>
    <row r="29" ht="15.6" customHeight="1" s="33">
      <c r="A29" s="2" t="inlineStr">
        <is>
          <t>2026-W25</t>
        </is>
      </c>
      <c r="B29" s="4" t="n"/>
      <c r="C29" s="4" t="n"/>
      <c r="D29" s="54" t="n"/>
      <c r="E29" s="54" t="n"/>
      <c r="F29" s="4" t="n"/>
      <c r="G29" s="54" t="n"/>
      <c r="H29" s="54" t="n"/>
      <c r="I29" s="4" t="n"/>
      <c r="J29" s="54" t="n"/>
      <c r="K29" s="54" t="n"/>
      <c r="L29" s="4" t="n"/>
      <c r="M29" s="54" t="n"/>
      <c r="N29" s="54" t="n"/>
      <c r="O29" s="4" t="n"/>
      <c r="P29" s="54" t="n"/>
      <c r="Q29" s="54" t="n"/>
      <c r="R29" s="4" t="n"/>
      <c r="S29" s="54" t="n"/>
      <c r="T29" s="54" t="n"/>
      <c r="U29" s="4" t="n"/>
      <c r="V29" s="4" t="n"/>
      <c r="W29" s="4" t="n"/>
    </row>
    <row r="30" ht="15.6" customHeight="1" s="33">
      <c r="A30" s="2" t="inlineStr">
        <is>
          <t>2026-W26</t>
        </is>
      </c>
      <c r="B30" s="4" t="n"/>
      <c r="C30" s="4" t="n"/>
      <c r="D30" s="54" t="n"/>
      <c r="E30" s="54" t="n"/>
      <c r="F30" s="4" t="n"/>
      <c r="G30" s="54" t="n"/>
      <c r="H30" s="54" t="n"/>
      <c r="I30" s="4" t="n"/>
      <c r="J30" s="54" t="n"/>
      <c r="K30" s="54" t="n"/>
      <c r="L30" s="4" t="n"/>
      <c r="M30" s="54" t="n"/>
      <c r="N30" s="54" t="n"/>
      <c r="O30" s="4" t="n"/>
      <c r="P30" s="54" t="n"/>
      <c r="Q30" s="54" t="n"/>
      <c r="R30" s="4" t="n"/>
      <c r="S30" s="54" t="n"/>
      <c r="T30" s="54" t="n"/>
      <c r="U30" s="4" t="n"/>
      <c r="V30" s="4" t="n"/>
      <c r="W30" s="4" t="n"/>
    </row>
    <row r="31" ht="15.6" customHeight="1" s="33">
      <c r="A31" s="2" t="inlineStr">
        <is>
          <t>2026-W27</t>
        </is>
      </c>
      <c r="B31" s="4" t="n"/>
      <c r="C31" s="4" t="n"/>
      <c r="D31" s="54" t="n"/>
      <c r="E31" s="54" t="n"/>
      <c r="F31" s="4" t="n"/>
      <c r="G31" s="54" t="n"/>
      <c r="H31" s="54" t="n"/>
      <c r="I31" s="4" t="n"/>
      <c r="J31" s="54" t="n"/>
      <c r="K31" s="54" t="n"/>
      <c r="L31" s="4" t="n"/>
      <c r="M31" s="54" t="n"/>
      <c r="N31" s="54" t="n"/>
      <c r="O31" s="4" t="n"/>
      <c r="P31" s="54" t="n"/>
      <c r="Q31" s="54" t="n"/>
      <c r="R31" s="4" t="n"/>
      <c r="S31" s="54" t="n"/>
      <c r="T31" s="54" t="n"/>
      <c r="U31" s="4" t="n"/>
      <c r="V31" s="4" t="n"/>
      <c r="W31" s="4" t="n"/>
    </row>
    <row r="32" ht="15.6" customHeight="1" s="33">
      <c r="A32" s="2" t="inlineStr">
        <is>
          <t>2026-W28</t>
        </is>
      </c>
      <c r="B32" s="4" t="n"/>
      <c r="C32" s="4" t="n"/>
      <c r="D32" s="54" t="n"/>
      <c r="E32" s="54" t="n"/>
      <c r="F32" s="4" t="n"/>
      <c r="G32" s="54" t="n"/>
      <c r="H32" s="54" t="n"/>
      <c r="I32" s="4" t="n"/>
      <c r="J32" s="54" t="n"/>
      <c r="K32" s="54" t="n"/>
      <c r="L32" s="4" t="n"/>
      <c r="M32" s="54" t="n"/>
      <c r="N32" s="54" t="n"/>
      <c r="O32" s="4" t="n"/>
      <c r="P32" s="54" t="n"/>
      <c r="Q32" s="54" t="n"/>
      <c r="R32" s="4" t="n"/>
      <c r="S32" s="54" t="n"/>
      <c r="T32" s="54" t="n"/>
      <c r="U32" s="4" t="n"/>
      <c r="V32" s="4" t="n"/>
      <c r="W32" s="4" t="n"/>
    </row>
    <row r="33" ht="15.6" customHeight="1" s="33">
      <c r="A33" s="2" t="inlineStr">
        <is>
          <t>2026-W29</t>
        </is>
      </c>
      <c r="B33" s="4" t="n"/>
      <c r="C33" s="4" t="n"/>
      <c r="D33" s="54" t="n"/>
      <c r="E33" s="54" t="n"/>
      <c r="F33" s="4" t="n"/>
      <c r="G33" s="54" t="n"/>
      <c r="H33" s="54" t="n"/>
      <c r="I33" s="4" t="n"/>
      <c r="J33" s="54" t="n"/>
      <c r="K33" s="54" t="n"/>
      <c r="L33" s="4" t="n"/>
      <c r="M33" s="54" t="n"/>
      <c r="N33" s="54" t="n"/>
      <c r="O33" s="4" t="n"/>
      <c r="P33" s="54" t="n"/>
      <c r="Q33" s="54" t="n"/>
      <c r="R33" s="4" t="n"/>
      <c r="S33" s="54" t="n"/>
      <c r="T33" s="54" t="n"/>
      <c r="U33" s="4" t="n"/>
      <c r="V33" s="4" t="n"/>
      <c r="W33" s="4" t="n"/>
    </row>
    <row r="34" ht="15.6" customHeight="1" s="33">
      <c r="A34" s="2" t="inlineStr">
        <is>
          <t>2026-W30</t>
        </is>
      </c>
      <c r="B34" s="4" t="n"/>
      <c r="C34" s="4" t="n"/>
      <c r="D34" s="54" t="n"/>
      <c r="E34" s="54" t="n"/>
      <c r="F34" s="4" t="n"/>
      <c r="G34" s="54" t="n"/>
      <c r="H34" s="54" t="n"/>
      <c r="I34" s="4" t="n"/>
      <c r="J34" s="54" t="n"/>
      <c r="K34" s="54" t="n"/>
      <c r="L34" s="4" t="n"/>
      <c r="M34" s="54" t="n"/>
      <c r="N34" s="54" t="n"/>
      <c r="O34" s="4" t="n"/>
      <c r="P34" s="54" t="n"/>
      <c r="Q34" s="54" t="n"/>
      <c r="R34" s="4" t="n"/>
      <c r="S34" s="54" t="n"/>
      <c r="T34" s="54" t="n"/>
      <c r="U34" s="4" t="n"/>
      <c r="V34" s="4" t="n"/>
      <c r="W34" s="4" t="n"/>
    </row>
    <row r="35" ht="15.6" customHeight="1" s="33">
      <c r="A35" s="2" t="inlineStr">
        <is>
          <t>2026-W31</t>
        </is>
      </c>
      <c r="B35" s="4" t="n"/>
      <c r="C35" s="4" t="n"/>
      <c r="D35" s="54" t="n"/>
      <c r="E35" s="54" t="n"/>
      <c r="F35" s="4" t="n"/>
      <c r="G35" s="54" t="n"/>
      <c r="H35" s="54" t="n"/>
      <c r="I35" s="4" t="n"/>
      <c r="J35" s="54" t="n"/>
      <c r="K35" s="54" t="n"/>
      <c r="L35" s="4" t="n"/>
      <c r="M35" s="54" t="n"/>
      <c r="N35" s="54" t="n"/>
      <c r="O35" s="4" t="n"/>
      <c r="P35" s="54" t="n"/>
      <c r="Q35" s="54" t="n"/>
      <c r="R35" s="4" t="n"/>
      <c r="S35" s="54" t="n"/>
      <c r="T35" s="54" t="n"/>
      <c r="U35" s="4" t="n"/>
      <c r="V35" s="4" t="n"/>
      <c r="W35" s="4" t="n"/>
    </row>
    <row r="36" ht="15.6" customHeight="1" s="33">
      <c r="A36" s="2" t="inlineStr">
        <is>
          <t>2026-W32</t>
        </is>
      </c>
      <c r="B36" s="4" t="n"/>
      <c r="C36" s="4" t="n"/>
      <c r="D36" s="54" t="n"/>
      <c r="E36" s="54" t="n"/>
      <c r="F36" s="4" t="n"/>
      <c r="G36" s="54" t="n"/>
      <c r="H36" s="54" t="n"/>
      <c r="I36" s="4" t="n"/>
      <c r="J36" s="54" t="n"/>
      <c r="K36" s="54" t="n"/>
      <c r="L36" s="4" t="n"/>
      <c r="M36" s="54" t="n"/>
      <c r="N36" s="54" t="n"/>
      <c r="O36" s="4" t="n"/>
      <c r="P36" s="54" t="n"/>
      <c r="Q36" s="54" t="n"/>
      <c r="R36" s="4" t="n"/>
      <c r="S36" s="54" t="n"/>
      <c r="T36" s="54" t="n"/>
      <c r="U36" s="4" t="n"/>
      <c r="V36" s="4" t="n"/>
      <c r="W36" s="4" t="n"/>
    </row>
    <row r="37" ht="15.6" customHeight="1" s="33">
      <c r="A37" s="2" t="inlineStr">
        <is>
          <t>2026-W33</t>
        </is>
      </c>
      <c r="B37" s="4" t="n"/>
      <c r="C37" s="4" t="n"/>
      <c r="D37" s="54" t="n"/>
      <c r="E37" s="54" t="n"/>
      <c r="F37" s="4" t="n"/>
      <c r="G37" s="54" t="n"/>
      <c r="H37" s="54" t="n"/>
      <c r="I37" s="4" t="n"/>
      <c r="J37" s="54" t="n"/>
      <c r="K37" s="54" t="n"/>
      <c r="L37" s="4" t="n"/>
      <c r="M37" s="54" t="n"/>
      <c r="N37" s="54" t="n"/>
      <c r="O37" s="4" t="n"/>
      <c r="P37" s="54" t="n"/>
      <c r="Q37" s="54" t="n"/>
      <c r="R37" s="4" t="n"/>
      <c r="S37" s="54" t="n"/>
      <c r="T37" s="54" t="n"/>
      <c r="U37" s="4" t="n"/>
      <c r="V37" s="4" t="n"/>
      <c r="W37" s="4" t="n"/>
    </row>
    <row r="38" ht="15.6" customHeight="1" s="33">
      <c r="A38" s="2" t="inlineStr">
        <is>
          <t>2026-W34</t>
        </is>
      </c>
      <c r="B38" s="4" t="n"/>
      <c r="C38" s="4" t="n"/>
      <c r="D38" s="54" t="n"/>
      <c r="E38" s="54" t="n"/>
      <c r="F38" s="4" t="n"/>
      <c r="G38" s="54" t="n"/>
      <c r="H38" s="54" t="n"/>
      <c r="I38" s="4" t="n"/>
      <c r="J38" s="54" t="n"/>
      <c r="K38" s="54" t="n"/>
      <c r="L38" s="4" t="n"/>
      <c r="M38" s="54" t="n"/>
      <c r="N38" s="54" t="n"/>
      <c r="O38" s="4" t="n"/>
      <c r="P38" s="54" t="n"/>
      <c r="Q38" s="54" t="n"/>
      <c r="R38" s="4" t="n"/>
      <c r="S38" s="54" t="n"/>
      <c r="T38" s="54" t="n"/>
      <c r="U38" s="4" t="n"/>
      <c r="V38" s="4" t="n"/>
      <c r="W38" s="4" t="n"/>
    </row>
    <row r="39" ht="15.6" customHeight="1" s="33">
      <c r="A39" s="2" t="inlineStr">
        <is>
          <t>2026-W35</t>
        </is>
      </c>
      <c r="B39" s="4" t="n"/>
      <c r="C39" s="4" t="n"/>
      <c r="D39" s="54" t="n"/>
      <c r="E39" s="54" t="n"/>
      <c r="F39" s="4" t="n"/>
      <c r="G39" s="54" t="n"/>
      <c r="H39" s="54" t="n"/>
      <c r="I39" s="4" t="n"/>
      <c r="J39" s="54" t="n"/>
      <c r="K39" s="54" t="n"/>
      <c r="L39" s="4" t="n"/>
      <c r="M39" s="54" t="n"/>
      <c r="N39" s="54" t="n"/>
      <c r="O39" s="4" t="n"/>
      <c r="P39" s="54" t="n"/>
      <c r="Q39" s="54" t="n"/>
      <c r="R39" s="4" t="n"/>
      <c r="S39" s="54" t="n"/>
      <c r="T39" s="54" t="n"/>
      <c r="U39" s="4" t="n"/>
      <c r="V39" s="4" t="n"/>
      <c r="W39" s="4" t="n"/>
    </row>
    <row r="40" ht="15.6" customHeight="1" s="33">
      <c r="A40" s="2" t="inlineStr">
        <is>
          <t>2026-W36</t>
        </is>
      </c>
      <c r="B40" s="4" t="n"/>
      <c r="C40" s="4" t="n"/>
      <c r="D40" s="54" t="n"/>
      <c r="E40" s="54" t="n"/>
      <c r="F40" s="4" t="n"/>
      <c r="G40" s="54" t="n"/>
      <c r="H40" s="54" t="n"/>
      <c r="I40" s="4" t="n"/>
      <c r="J40" s="54" t="n"/>
      <c r="K40" s="54" t="n"/>
      <c r="L40" s="4" t="n"/>
      <c r="M40" s="54" t="n"/>
      <c r="N40" s="54" t="n"/>
      <c r="O40" s="4" t="n"/>
      <c r="P40" s="54" t="n"/>
      <c r="Q40" s="54" t="n"/>
      <c r="R40" s="4" t="n"/>
      <c r="S40" s="54" t="n"/>
      <c r="T40" s="54" t="n"/>
      <c r="U40" s="4" t="n"/>
      <c r="V40" s="4" t="n"/>
      <c r="W40" s="4" t="n"/>
    </row>
    <row r="41" ht="15.6" customHeight="1" s="33">
      <c r="A41" s="2" t="inlineStr">
        <is>
          <t>2026-W37</t>
        </is>
      </c>
      <c r="B41" s="4" t="n"/>
      <c r="C41" s="4" t="n"/>
      <c r="D41" s="54" t="n"/>
      <c r="E41" s="54" t="n"/>
      <c r="F41" s="4" t="n"/>
      <c r="G41" s="54" t="n"/>
      <c r="H41" s="54" t="n"/>
      <c r="I41" s="4" t="n"/>
      <c r="J41" s="54" t="n"/>
      <c r="K41" s="54" t="n"/>
      <c r="L41" s="4" t="n"/>
      <c r="M41" s="54" t="n"/>
      <c r="N41" s="54" t="n"/>
      <c r="O41" s="4" t="n"/>
      <c r="P41" s="54" t="n"/>
      <c r="Q41" s="54" t="n"/>
      <c r="R41" s="4" t="n"/>
      <c r="S41" s="54" t="n"/>
      <c r="T41" s="54" t="n"/>
      <c r="U41" s="4" t="n"/>
      <c r="V41" s="4" t="n"/>
      <c r="W41" s="4" t="n"/>
    </row>
    <row r="42" ht="15.6" customHeight="1" s="33">
      <c r="A42" s="2" t="inlineStr">
        <is>
          <t>2026-W38</t>
        </is>
      </c>
      <c r="B42" s="4" t="n"/>
      <c r="C42" s="4" t="n"/>
      <c r="D42" s="54" t="n"/>
      <c r="E42" s="54" t="n"/>
      <c r="F42" s="4" t="n"/>
      <c r="G42" s="54" t="n"/>
      <c r="H42" s="54" t="n"/>
      <c r="I42" s="4" t="n"/>
      <c r="J42" s="54" t="n"/>
      <c r="K42" s="54" t="n"/>
      <c r="L42" s="4" t="n"/>
      <c r="M42" s="54" t="n"/>
      <c r="N42" s="54" t="n"/>
      <c r="O42" s="4" t="n"/>
      <c r="P42" s="54" t="n"/>
      <c r="Q42" s="54" t="n"/>
      <c r="R42" s="4" t="n"/>
      <c r="S42" s="54" t="n"/>
      <c r="T42" s="54" t="n"/>
      <c r="U42" s="4" t="n"/>
      <c r="V42" s="4" t="n"/>
      <c r="W42" s="4" t="n"/>
    </row>
    <row r="43" ht="15.6" customHeight="1" s="33">
      <c r="A43" s="2" t="inlineStr">
        <is>
          <t>2026-W39</t>
        </is>
      </c>
      <c r="B43" s="4" t="n"/>
      <c r="C43" s="4" t="n"/>
      <c r="D43" s="54" t="n"/>
      <c r="E43" s="54" t="n"/>
      <c r="F43" s="4" t="n"/>
      <c r="G43" s="54" t="n"/>
      <c r="H43" s="54" t="n"/>
      <c r="I43" s="4" t="n"/>
      <c r="J43" s="54" t="n"/>
      <c r="K43" s="54" t="n"/>
      <c r="L43" s="4" t="n"/>
      <c r="M43" s="54" t="n"/>
      <c r="N43" s="54" t="n"/>
      <c r="O43" s="4" t="n"/>
      <c r="P43" s="54" t="n"/>
      <c r="Q43" s="54" t="n"/>
      <c r="R43" s="4" t="n"/>
      <c r="S43" s="54" t="n"/>
      <c r="T43" s="54" t="n"/>
      <c r="U43" s="4" t="n"/>
      <c r="V43" s="4" t="n"/>
      <c r="W43" s="4" t="n"/>
    </row>
    <row r="44" ht="15.6" customHeight="1" s="33">
      <c r="A44" s="2" t="inlineStr">
        <is>
          <t>2026-W40</t>
        </is>
      </c>
      <c r="B44" s="4" t="n"/>
      <c r="C44" s="4" t="n"/>
      <c r="D44" s="54" t="n"/>
      <c r="E44" s="54" t="n"/>
      <c r="F44" s="4" t="n"/>
      <c r="G44" s="54" t="n"/>
      <c r="H44" s="54" t="n"/>
      <c r="I44" s="4" t="n"/>
      <c r="J44" s="54" t="n"/>
      <c r="K44" s="54" t="n"/>
      <c r="L44" s="4" t="n"/>
      <c r="M44" s="54" t="n"/>
      <c r="N44" s="54" t="n"/>
      <c r="O44" s="4" t="n"/>
      <c r="P44" s="54" t="n"/>
      <c r="Q44" s="54" t="n"/>
      <c r="R44" s="4" t="n"/>
      <c r="S44" s="54" t="n"/>
      <c r="T44" s="54" t="n"/>
      <c r="U44" s="4" t="n"/>
      <c r="V44" s="4" t="n"/>
      <c r="W44" s="4" t="n"/>
    </row>
    <row r="45" ht="15.6" customHeight="1" s="33">
      <c r="A45" s="2" t="inlineStr">
        <is>
          <t>2026-W41</t>
        </is>
      </c>
      <c r="B45" s="4" t="n"/>
      <c r="C45" s="4" t="n"/>
      <c r="D45" s="54" t="n"/>
      <c r="E45" s="54" t="n"/>
      <c r="F45" s="4" t="n"/>
      <c r="G45" s="54" t="n"/>
      <c r="H45" s="54" t="n"/>
      <c r="I45" s="4" t="n"/>
      <c r="J45" s="54" t="n"/>
      <c r="K45" s="54" t="n"/>
      <c r="L45" s="4" t="n"/>
      <c r="M45" s="54" t="n"/>
      <c r="N45" s="54" t="n"/>
      <c r="O45" s="4" t="n"/>
      <c r="P45" s="54" t="n"/>
      <c r="Q45" s="54" t="n"/>
      <c r="R45" s="4" t="n"/>
      <c r="S45" s="54" t="n"/>
      <c r="T45" s="54" t="n"/>
      <c r="U45" s="4" t="n"/>
      <c r="V45" s="4" t="n"/>
      <c r="W45" s="4" t="n"/>
    </row>
    <row r="46" ht="15.6" customHeight="1" s="33">
      <c r="A46" s="2" t="inlineStr">
        <is>
          <t>2026-W42</t>
        </is>
      </c>
      <c r="B46" s="4" t="n"/>
      <c r="C46" s="4" t="n"/>
      <c r="D46" s="54" t="n"/>
      <c r="E46" s="54" t="n"/>
      <c r="F46" s="4" t="n"/>
      <c r="G46" s="54" t="n"/>
      <c r="H46" s="54" t="n"/>
      <c r="I46" s="4" t="n"/>
      <c r="J46" s="54" t="n"/>
      <c r="K46" s="54" t="n"/>
      <c r="L46" s="4" t="n"/>
      <c r="M46" s="54" t="n"/>
      <c r="N46" s="54" t="n"/>
      <c r="O46" s="4" t="n"/>
      <c r="P46" s="54" t="n"/>
      <c r="Q46" s="54" t="n"/>
      <c r="R46" s="4" t="n"/>
      <c r="S46" s="54" t="n"/>
      <c r="T46" s="54" t="n"/>
      <c r="U46" s="4" t="n"/>
      <c r="V46" s="4" t="n"/>
      <c r="W46" s="4" t="n"/>
    </row>
    <row r="47" ht="15.6" customHeight="1" s="33">
      <c r="A47" s="2" t="inlineStr">
        <is>
          <t>2026-W43</t>
        </is>
      </c>
      <c r="B47" s="4" t="n"/>
      <c r="C47" s="4" t="n"/>
      <c r="D47" s="54" t="n"/>
      <c r="E47" s="54" t="n"/>
      <c r="F47" s="4" t="n"/>
      <c r="G47" s="54" t="n"/>
      <c r="H47" s="54" t="n"/>
      <c r="I47" s="4" t="n"/>
      <c r="J47" s="54" t="n"/>
      <c r="K47" s="54" t="n"/>
      <c r="L47" s="4" t="n"/>
      <c r="M47" s="54" t="n"/>
      <c r="N47" s="54" t="n"/>
      <c r="O47" s="4" t="n"/>
      <c r="P47" s="54" t="n"/>
      <c r="Q47" s="54" t="n"/>
      <c r="R47" s="4" t="n"/>
      <c r="S47" s="54" t="n"/>
      <c r="T47" s="54" t="n"/>
      <c r="U47" s="4" t="n"/>
      <c r="V47" s="4" t="n"/>
      <c r="W47" s="4" t="n"/>
    </row>
    <row r="48" ht="15.6" customHeight="1" s="33">
      <c r="A48" s="2" t="inlineStr">
        <is>
          <t>2026-W44</t>
        </is>
      </c>
      <c r="B48" s="4" t="n"/>
      <c r="C48" s="4" t="n"/>
      <c r="D48" s="54" t="n"/>
      <c r="E48" s="54" t="n"/>
      <c r="F48" s="4" t="n"/>
      <c r="G48" s="54" t="n"/>
      <c r="H48" s="54" t="n"/>
      <c r="I48" s="4" t="n"/>
      <c r="J48" s="54" t="n"/>
      <c r="K48" s="54" t="n"/>
      <c r="L48" s="4" t="n"/>
      <c r="M48" s="54" t="n"/>
      <c r="N48" s="54" t="n"/>
      <c r="O48" s="4" t="n"/>
      <c r="P48" s="54" t="n"/>
      <c r="Q48" s="54" t="n"/>
      <c r="R48" s="4" t="n"/>
      <c r="S48" s="54" t="n"/>
      <c r="T48" s="54" t="n"/>
      <c r="U48" s="4" t="n"/>
      <c r="V48" s="4" t="n"/>
      <c r="W48" s="4" t="n"/>
    </row>
    <row r="49" ht="15.6" customHeight="1" s="33">
      <c r="A49" s="2" t="inlineStr">
        <is>
          <t>2026-W45</t>
        </is>
      </c>
      <c r="B49" s="4" t="n"/>
      <c r="C49" s="4" t="n"/>
      <c r="D49" s="54" t="n"/>
      <c r="E49" s="54" t="n"/>
      <c r="F49" s="4" t="n"/>
      <c r="G49" s="54" t="n"/>
      <c r="H49" s="54" t="n"/>
      <c r="I49" s="4" t="n"/>
      <c r="J49" s="54" t="n"/>
      <c r="K49" s="54" t="n"/>
      <c r="L49" s="4" t="n"/>
      <c r="M49" s="54" t="n"/>
      <c r="N49" s="54" t="n"/>
      <c r="O49" s="4" t="n"/>
      <c r="P49" s="54" t="n"/>
      <c r="Q49" s="54" t="n"/>
      <c r="R49" s="4" t="n"/>
      <c r="S49" s="54" t="n"/>
      <c r="T49" s="54" t="n"/>
      <c r="U49" s="4" t="n"/>
      <c r="V49" s="4" t="n"/>
      <c r="W49" s="4" t="n"/>
    </row>
    <row r="50" ht="15.6" customHeight="1" s="33">
      <c r="A50" s="2" t="inlineStr">
        <is>
          <t>2026-W46</t>
        </is>
      </c>
      <c r="B50" s="4" t="n"/>
      <c r="C50" s="4" t="n"/>
      <c r="D50" s="54" t="n"/>
      <c r="E50" s="54" t="n"/>
      <c r="F50" s="4" t="n"/>
      <c r="G50" s="54" t="n"/>
      <c r="H50" s="54" t="n"/>
      <c r="I50" s="4" t="n"/>
      <c r="J50" s="54" t="n"/>
      <c r="K50" s="54" t="n"/>
      <c r="L50" s="4" t="n"/>
      <c r="M50" s="54" t="n"/>
      <c r="N50" s="54" t="n"/>
      <c r="O50" s="4" t="n"/>
      <c r="P50" s="54" t="n"/>
      <c r="Q50" s="54" t="n"/>
      <c r="R50" s="4" t="n"/>
      <c r="S50" s="54" t="n"/>
      <c r="T50" s="54" t="n"/>
      <c r="U50" s="4" t="n"/>
      <c r="V50" s="4" t="n"/>
      <c r="W50" s="4" t="n"/>
    </row>
    <row r="51" ht="15.6" customHeight="1" s="33">
      <c r="A51" s="2" t="inlineStr">
        <is>
          <t>2026-W47</t>
        </is>
      </c>
      <c r="B51" s="4" t="n"/>
      <c r="C51" s="4" t="n"/>
      <c r="D51" s="54" t="n"/>
      <c r="E51" s="54" t="n"/>
      <c r="F51" s="4" t="n"/>
      <c r="G51" s="54" t="n"/>
      <c r="H51" s="54" t="n"/>
      <c r="I51" s="4" t="n"/>
      <c r="J51" s="54" t="n"/>
      <c r="K51" s="54" t="n"/>
      <c r="L51" s="4" t="n"/>
      <c r="M51" s="54" t="n"/>
      <c r="N51" s="54" t="n"/>
      <c r="O51" s="4" t="n"/>
      <c r="P51" s="54" t="n"/>
      <c r="Q51" s="54" t="n"/>
      <c r="R51" s="4" t="n"/>
      <c r="S51" s="54" t="n"/>
      <c r="T51" s="54" t="n"/>
      <c r="U51" s="4" t="n"/>
      <c r="V51" s="4" t="n"/>
      <c r="W51" s="4" t="n"/>
    </row>
    <row r="52" ht="15.6" customHeight="1" s="33">
      <c r="A52" s="2" t="inlineStr">
        <is>
          <t>2026-W48</t>
        </is>
      </c>
      <c r="B52" s="4" t="n"/>
      <c r="C52" s="4" t="n"/>
      <c r="D52" s="54" t="n"/>
      <c r="E52" s="54" t="n"/>
      <c r="F52" s="4" t="n"/>
      <c r="G52" s="54" t="n"/>
      <c r="H52" s="54" t="n"/>
      <c r="I52" s="4" t="n"/>
      <c r="J52" s="54" t="n"/>
      <c r="K52" s="54" t="n"/>
      <c r="L52" s="4" t="n"/>
      <c r="M52" s="54" t="n"/>
      <c r="N52" s="54" t="n"/>
      <c r="O52" s="4" t="n"/>
      <c r="P52" s="54" t="n"/>
      <c r="Q52" s="54" t="n"/>
      <c r="R52" s="4" t="n"/>
      <c r="S52" s="54" t="n"/>
      <c r="T52" s="54" t="n"/>
      <c r="U52" s="4" t="n"/>
      <c r="V52" s="4" t="n"/>
      <c r="W52" s="4" t="n"/>
    </row>
    <row r="53" ht="15.6" customHeight="1" s="33">
      <c r="A53" s="2" t="inlineStr">
        <is>
          <t>2026-W49</t>
        </is>
      </c>
      <c r="B53" s="4" t="n"/>
      <c r="C53" s="4" t="n"/>
      <c r="D53" s="54" t="n"/>
      <c r="E53" s="54" t="n"/>
      <c r="F53" s="4" t="n"/>
      <c r="G53" s="54" t="n"/>
      <c r="H53" s="54" t="n"/>
      <c r="I53" s="4" t="n"/>
      <c r="J53" s="54" t="n"/>
      <c r="K53" s="54" t="n"/>
      <c r="L53" s="4" t="n"/>
      <c r="M53" s="54" t="n"/>
      <c r="N53" s="54" t="n"/>
      <c r="O53" s="4" t="n"/>
      <c r="P53" s="54" t="n"/>
      <c r="Q53" s="54" t="n"/>
      <c r="R53" s="4" t="n"/>
      <c r="S53" s="54" t="n"/>
      <c r="T53" s="54" t="n"/>
      <c r="U53" s="4" t="n"/>
      <c r="V53" s="4" t="n"/>
      <c r="W53" s="4" t="n"/>
    </row>
    <row r="54" ht="15.6" customHeight="1" s="33">
      <c r="A54" s="2" t="inlineStr">
        <is>
          <t>2026-W50</t>
        </is>
      </c>
      <c r="B54" s="4" t="n"/>
      <c r="C54" s="4" t="n"/>
      <c r="D54" s="54" t="n"/>
      <c r="E54" s="54" t="n"/>
      <c r="F54" s="4" t="n"/>
      <c r="G54" s="54" t="n"/>
      <c r="H54" s="54" t="n"/>
      <c r="I54" s="4" t="n"/>
      <c r="J54" s="54" t="n"/>
      <c r="K54" s="54" t="n"/>
      <c r="L54" s="4" t="n"/>
      <c r="M54" s="54" t="n"/>
      <c r="N54" s="54" t="n"/>
      <c r="O54" s="4" t="n"/>
      <c r="P54" s="54" t="n"/>
      <c r="Q54" s="54" t="n"/>
      <c r="R54" s="4" t="n"/>
      <c r="S54" s="54" t="n"/>
      <c r="T54" s="54" t="n"/>
      <c r="U54" s="4" t="n"/>
      <c r="V54" s="4" t="n"/>
      <c r="W54" s="4" t="n"/>
    </row>
    <row r="55" ht="15.6" customHeight="1" s="33">
      <c r="A55" s="2" t="inlineStr">
        <is>
          <t>2026-W51</t>
        </is>
      </c>
      <c r="B55" s="4" t="n"/>
      <c r="C55" s="4" t="n"/>
      <c r="D55" s="54" t="n"/>
      <c r="E55" s="54" t="n"/>
      <c r="F55" s="4" t="n"/>
      <c r="G55" s="54" t="n"/>
      <c r="H55" s="54" t="n"/>
      <c r="I55" s="4" t="n"/>
      <c r="J55" s="54" t="n"/>
      <c r="K55" s="54" t="n"/>
      <c r="L55" s="4" t="n"/>
      <c r="M55" s="54" t="n"/>
      <c r="N55" s="54" t="n"/>
      <c r="O55" s="4" t="n"/>
      <c r="P55" s="54" t="n"/>
      <c r="Q55" s="54" t="n"/>
      <c r="R55" s="4" t="n"/>
      <c r="S55" s="54" t="n"/>
      <c r="T55" s="54" t="n"/>
      <c r="U55" s="4" t="n"/>
      <c r="V55" s="4" t="n"/>
      <c r="W55" s="4" t="n"/>
    </row>
    <row r="56" ht="15.6" customHeight="1" s="33">
      <c r="A56" s="2" t="inlineStr">
        <is>
          <t>2026-W52</t>
        </is>
      </c>
      <c r="B56" s="4" t="n"/>
      <c r="C56" s="4" t="n"/>
      <c r="D56" s="54" t="n"/>
      <c r="E56" s="54" t="n"/>
      <c r="F56" s="4" t="n"/>
      <c r="G56" s="54" t="n"/>
      <c r="H56" s="54" t="n"/>
      <c r="I56" s="4" t="n"/>
      <c r="J56" s="54" t="n"/>
      <c r="K56" s="54" t="n"/>
      <c r="L56" s="4" t="n"/>
      <c r="M56" s="54" t="n"/>
      <c r="N56" s="54" t="n"/>
      <c r="O56" s="4" t="n"/>
      <c r="P56" s="54" t="n"/>
      <c r="Q56" s="54" t="n"/>
      <c r="R56" s="4" t="n"/>
      <c r="S56" s="54" t="n"/>
      <c r="T56" s="54" t="n"/>
      <c r="U56" s="4" t="n"/>
      <c r="V56" s="4" t="n"/>
      <c r="W56" s="4" t="n"/>
    </row>
    <row r="57" ht="15.6" customHeight="1" s="33">
      <c r="A57" s="2" t="inlineStr">
        <is>
          <t>2026-W53</t>
        </is>
      </c>
      <c r="B57" s="4" t="n"/>
      <c r="C57" s="4" t="n"/>
      <c r="D57" s="54" t="n"/>
      <c r="E57" s="54" t="n"/>
      <c r="F57" s="4" t="n"/>
      <c r="G57" s="54" t="n"/>
      <c r="H57" s="54" t="n"/>
      <c r="I57" s="4" t="n"/>
      <c r="J57" s="54" t="n"/>
      <c r="K57" s="54" t="n"/>
      <c r="L57" s="4" t="n"/>
      <c r="M57" s="54" t="n"/>
      <c r="N57" s="54" t="n"/>
      <c r="O57" s="4" t="n"/>
      <c r="P57" s="54" t="n"/>
      <c r="Q57" s="54" t="n"/>
      <c r="R57" s="4" t="n"/>
      <c r="S57" s="54" t="n"/>
      <c r="T57" s="54" t="n"/>
      <c r="U57" s="4" t="n"/>
      <c r="V57" s="4" t="n"/>
      <c r="W57" s="4" t="n"/>
    </row>
    <row r="58" ht="15.6" customHeight="1" s="33">
      <c r="A58" s="2" t="n"/>
      <c r="B58" s="4" t="n"/>
      <c r="C58" s="4" t="n"/>
      <c r="D58" s="54" t="n"/>
      <c r="E58" s="54" t="n"/>
      <c r="F58" s="4" t="n"/>
      <c r="G58" s="54" t="n"/>
      <c r="H58" s="54" t="n"/>
      <c r="I58" s="4" t="n"/>
      <c r="J58" s="54" t="n"/>
      <c r="K58" s="54" t="n"/>
      <c r="L58" s="4" t="n"/>
      <c r="M58" s="54" t="n"/>
      <c r="N58" s="54" t="n"/>
      <c r="O58" s="4" t="n"/>
      <c r="P58" s="54" t="n"/>
      <c r="Q58" s="54" t="n"/>
      <c r="R58" s="4" t="n"/>
      <c r="S58" s="54" t="n"/>
      <c r="T58" s="54" t="n"/>
      <c r="U58" s="4" t="n"/>
      <c r="V58" s="4" t="n"/>
      <c r="W58" s="4" t="n"/>
    </row>
    <row r="59" ht="15.6" customHeight="1" s="33">
      <c r="A59" s="2" t="n"/>
      <c r="B59" s="4" t="n"/>
      <c r="C59" s="4" t="n"/>
      <c r="D59" s="54" t="n"/>
      <c r="E59" s="54" t="n"/>
      <c r="F59" s="4" t="n"/>
      <c r="G59" s="54" t="n"/>
      <c r="H59" s="54" t="n"/>
      <c r="I59" s="4" t="n"/>
      <c r="J59" s="54" t="n"/>
      <c r="K59" s="54" t="n"/>
      <c r="L59" s="4" t="n"/>
      <c r="M59" s="54" t="n"/>
      <c r="N59" s="54" t="n"/>
      <c r="O59" s="4" t="n"/>
      <c r="P59" s="54" t="n"/>
      <c r="Q59" s="54" t="n"/>
      <c r="R59" s="4" t="n"/>
      <c r="S59" s="54" t="n"/>
      <c r="T59" s="54" t="n"/>
      <c r="U59" s="4" t="n"/>
      <c r="V59" s="4" t="n"/>
      <c r="W59" s="4" t="n"/>
    </row>
    <row r="60" ht="15.6" customHeight="1" s="33">
      <c r="A60" s="2" t="n"/>
      <c r="B60" s="4" t="n"/>
      <c r="C60" s="4" t="n"/>
      <c r="D60" s="54" t="n"/>
      <c r="E60" s="54" t="n"/>
      <c r="F60" s="4" t="n"/>
      <c r="G60" s="54" t="n"/>
      <c r="H60" s="54" t="n"/>
      <c r="I60" s="4" t="n"/>
      <c r="J60" s="54" t="n"/>
      <c r="K60" s="54" t="n"/>
      <c r="L60" s="4" t="n"/>
      <c r="M60" s="54" t="n"/>
      <c r="N60" s="54" t="n"/>
      <c r="O60" s="4" t="n"/>
      <c r="P60" s="54" t="n"/>
      <c r="Q60" s="54" t="n"/>
      <c r="R60" s="4" t="n"/>
      <c r="S60" s="54" t="n"/>
      <c r="T60" s="54" t="n"/>
      <c r="U60" s="4" t="n"/>
      <c r="V60" s="4" t="n"/>
      <c r="W60" s="4" t="n"/>
    </row>
    <row r="61" ht="15.6" customHeight="1" s="33">
      <c r="A61" s="2" t="n"/>
      <c r="B61" s="4" t="n"/>
      <c r="C61" s="4" t="n"/>
      <c r="D61" s="54" t="n"/>
      <c r="E61" s="54" t="n"/>
      <c r="F61" s="4" t="n"/>
      <c r="G61" s="54" t="n"/>
      <c r="H61" s="54" t="n"/>
      <c r="I61" s="4" t="n"/>
      <c r="J61" s="54" t="n"/>
      <c r="K61" s="54" t="n"/>
      <c r="L61" s="4" t="n"/>
      <c r="M61" s="54" t="n"/>
      <c r="N61" s="54" t="n"/>
      <c r="O61" s="4" t="n"/>
      <c r="P61" s="54" t="n"/>
      <c r="Q61" s="54" t="n"/>
      <c r="R61" s="4" t="n"/>
      <c r="S61" s="54" t="n"/>
      <c r="T61" s="54" t="n"/>
      <c r="U61" s="4" t="n"/>
      <c r="V61" s="4" t="n"/>
      <c r="W61" s="4" t="n"/>
    </row>
    <row r="62" ht="15.6" customHeight="1" s="33">
      <c r="A62" s="2" t="n"/>
      <c r="B62" s="4" t="n"/>
      <c r="C62" s="4" t="n"/>
      <c r="D62" s="54" t="n"/>
      <c r="E62" s="54" t="n"/>
      <c r="F62" s="4" t="n"/>
      <c r="G62" s="54" t="n"/>
      <c r="H62" s="54" t="n"/>
      <c r="I62" s="4" t="n"/>
      <c r="J62" s="54" t="n"/>
      <c r="K62" s="54" t="n"/>
      <c r="L62" s="4" t="n"/>
      <c r="M62" s="54" t="n"/>
      <c r="N62" s="54" t="n"/>
      <c r="O62" s="4" t="n"/>
      <c r="P62" s="54" t="n"/>
      <c r="Q62" s="54" t="n"/>
      <c r="R62" s="4" t="n"/>
      <c r="S62" s="54" t="n"/>
      <c r="T62" s="54" t="n"/>
      <c r="U62" s="4" t="n"/>
      <c r="V62" s="4" t="n"/>
      <c r="W62" s="4" t="n"/>
    </row>
    <row r="63" ht="15.6" customHeight="1" s="33">
      <c r="A63" s="2" t="n"/>
      <c r="B63" s="4" t="n"/>
      <c r="C63" s="4" t="n"/>
      <c r="D63" s="54" t="n"/>
      <c r="E63" s="54" t="n"/>
      <c r="F63" s="4" t="n"/>
      <c r="G63" s="54" t="n"/>
      <c r="H63" s="54" t="n"/>
      <c r="I63" s="4" t="n"/>
      <c r="J63" s="54" t="n"/>
      <c r="K63" s="54" t="n"/>
      <c r="L63" s="4" t="n"/>
      <c r="M63" s="54" t="n"/>
      <c r="N63" s="54" t="n"/>
      <c r="O63" s="4" t="n"/>
      <c r="P63" s="54" t="n"/>
      <c r="Q63" s="54" t="n"/>
      <c r="R63" s="4" t="n"/>
      <c r="S63" s="54" t="n"/>
      <c r="T63" s="54" t="n"/>
      <c r="U63" s="4" t="n"/>
      <c r="V63" s="4" t="n"/>
      <c r="W63" s="4" t="n"/>
    </row>
    <row r="64" ht="15.6" customHeight="1" s="33">
      <c r="A64" s="2" t="n"/>
      <c r="B64" s="4" t="n"/>
      <c r="C64" s="4" t="n"/>
      <c r="D64" s="54" t="n"/>
      <c r="E64" s="54" t="n"/>
      <c r="F64" s="4" t="n"/>
      <c r="G64" s="54" t="n"/>
      <c r="H64" s="54" t="n"/>
      <c r="I64" s="4" t="n"/>
      <c r="J64" s="54" t="n"/>
      <c r="K64" s="54" t="n"/>
      <c r="L64" s="4" t="n"/>
      <c r="M64" s="54" t="n"/>
      <c r="N64" s="54" t="n"/>
      <c r="O64" s="4" t="n"/>
      <c r="P64" s="54" t="n"/>
      <c r="Q64" s="54" t="n"/>
      <c r="R64" s="4" t="n"/>
      <c r="S64" s="54" t="n"/>
      <c r="T64" s="54" t="n"/>
      <c r="U64" s="4" t="n"/>
      <c r="V64" s="4" t="n"/>
      <c r="W64" s="4" t="n"/>
    </row>
    <row r="65" ht="15.6" customHeight="1" s="33">
      <c r="A65" s="2" t="n"/>
      <c r="B65" s="4" t="n"/>
      <c r="C65" s="4" t="n"/>
      <c r="D65" s="54" t="n"/>
      <c r="E65" s="54" t="n"/>
      <c r="F65" s="4" t="n"/>
      <c r="G65" s="54" t="n"/>
      <c r="H65" s="54" t="n"/>
      <c r="I65" s="4" t="n"/>
      <c r="J65" s="54" t="n"/>
      <c r="K65" s="54" t="n"/>
      <c r="L65" s="4" t="n"/>
      <c r="M65" s="54" t="n"/>
      <c r="N65" s="54" t="n"/>
      <c r="O65" s="4" t="n"/>
      <c r="P65" s="54" t="n"/>
      <c r="Q65" s="54" t="n"/>
      <c r="R65" s="4" t="n"/>
      <c r="S65" s="54" t="n"/>
      <c r="T65" s="54" t="n"/>
      <c r="U65" s="4" t="n"/>
      <c r="V65" s="4" t="n"/>
      <c r="W65" s="4" t="n"/>
    </row>
    <row r="66" ht="15.6" customHeight="1" s="33">
      <c r="A66" s="2" t="n"/>
      <c r="B66" s="4" t="n"/>
      <c r="C66" s="4" t="n"/>
      <c r="D66" s="54" t="n"/>
      <c r="E66" s="54" t="n"/>
      <c r="F66" s="4" t="n"/>
      <c r="G66" s="54" t="n"/>
      <c r="H66" s="54" t="n"/>
      <c r="I66" s="4" t="n"/>
      <c r="J66" s="54" t="n"/>
      <c r="K66" s="54" t="n"/>
      <c r="L66" s="4" t="n"/>
      <c r="M66" s="54" t="n"/>
      <c r="N66" s="54" t="n"/>
      <c r="O66" s="4" t="n"/>
      <c r="P66" s="54" t="n"/>
      <c r="Q66" s="54" t="n"/>
      <c r="R66" s="4" t="n"/>
      <c r="S66" s="54" t="n"/>
      <c r="T66" s="54" t="n"/>
      <c r="U66" s="4" t="n"/>
      <c r="V66" s="4" t="n"/>
      <c r="W66" s="4" t="n"/>
    </row>
    <row r="67" ht="15.6" customHeight="1" s="33">
      <c r="A67" s="2" t="n"/>
      <c r="B67" s="4" t="n"/>
      <c r="C67" s="4" t="n"/>
      <c r="D67" s="54" t="n"/>
      <c r="E67" s="54" t="n"/>
      <c r="F67" s="4" t="n"/>
      <c r="G67" s="54" t="n"/>
      <c r="H67" s="54" t="n"/>
      <c r="I67" s="4" t="n"/>
      <c r="J67" s="54" t="n"/>
      <c r="K67" s="54" t="n"/>
      <c r="L67" s="4" t="n"/>
      <c r="M67" s="54" t="n"/>
      <c r="N67" s="54" t="n"/>
      <c r="O67" s="4" t="n"/>
      <c r="P67" s="54" t="n"/>
      <c r="Q67" s="54" t="n"/>
      <c r="R67" s="4" t="n"/>
      <c r="S67" s="54" t="n"/>
      <c r="T67" s="54" t="n"/>
      <c r="U67" s="4" t="n"/>
      <c r="V67" s="4" t="n"/>
      <c r="W67" s="4" t="n"/>
    </row>
    <row r="68" ht="15.6" customHeight="1" s="33">
      <c r="A68" s="2" t="n"/>
      <c r="B68" s="4" t="n"/>
      <c r="C68" s="4" t="n"/>
      <c r="D68" s="54" t="n"/>
      <c r="E68" s="54" t="n"/>
      <c r="F68" s="4" t="n"/>
      <c r="G68" s="54" t="n"/>
      <c r="H68" s="54" t="n"/>
      <c r="I68" s="4" t="n"/>
      <c r="J68" s="54" t="n"/>
      <c r="K68" s="54" t="n"/>
      <c r="L68" s="4" t="n"/>
      <c r="M68" s="54" t="n"/>
      <c r="N68" s="54" t="n"/>
      <c r="O68" s="4" t="n"/>
      <c r="P68" s="54" t="n"/>
      <c r="Q68" s="54" t="n"/>
      <c r="R68" s="4" t="n"/>
      <c r="S68" s="54" t="n"/>
      <c r="T68" s="54" t="n"/>
      <c r="U68" s="4" t="n"/>
      <c r="V68" s="4" t="n"/>
      <c r="W68" s="4" t="n"/>
    </row>
    <row r="69" ht="15.6" customHeight="1" s="33">
      <c r="A69" s="2" t="n"/>
      <c r="B69" s="4" t="n"/>
      <c r="C69" s="4" t="n"/>
      <c r="D69" s="54" t="n"/>
      <c r="E69" s="54" t="n"/>
      <c r="F69" s="4" t="n"/>
      <c r="G69" s="54" t="n"/>
      <c r="H69" s="54" t="n"/>
      <c r="I69" s="4" t="n"/>
      <c r="J69" s="54" t="n"/>
      <c r="K69" s="54" t="n"/>
      <c r="L69" s="4" t="n"/>
      <c r="M69" s="54" t="n"/>
      <c r="N69" s="54" t="n"/>
      <c r="O69" s="4" t="n"/>
      <c r="P69" s="54" t="n"/>
      <c r="Q69" s="54" t="n"/>
      <c r="R69" s="4" t="n"/>
      <c r="S69" s="54" t="n"/>
      <c r="T69" s="54" t="n"/>
      <c r="U69" s="4" t="n"/>
      <c r="V69" s="4" t="n"/>
      <c r="W69" s="4" t="n"/>
    </row>
    <row r="70" ht="15.6" customHeight="1" s="33">
      <c r="A70" s="2" t="n"/>
      <c r="B70" s="4" t="n"/>
      <c r="C70" s="4" t="n"/>
      <c r="D70" s="54" t="n"/>
      <c r="E70" s="54" t="n"/>
      <c r="F70" s="4" t="n"/>
      <c r="G70" s="54" t="n"/>
      <c r="H70" s="54" t="n"/>
      <c r="I70" s="4" t="n"/>
      <c r="J70" s="54" t="n"/>
      <c r="K70" s="54" t="n"/>
      <c r="L70" s="4" t="n"/>
      <c r="M70" s="54" t="n"/>
      <c r="N70" s="54" t="n"/>
      <c r="O70" s="4" t="n"/>
      <c r="P70" s="54" t="n"/>
      <c r="Q70" s="54" t="n"/>
      <c r="R70" s="4" t="n"/>
      <c r="S70" s="54" t="n"/>
      <c r="T70" s="54" t="n"/>
      <c r="U70" s="4" t="n"/>
      <c r="V70" s="4" t="n"/>
      <c r="W70" s="4" t="n"/>
    </row>
    <row r="71" ht="15.6" customHeight="1" s="33">
      <c r="A71" s="2" t="n"/>
      <c r="B71" s="4" t="n"/>
      <c r="C71" s="4" t="n"/>
      <c r="D71" s="54" t="n"/>
      <c r="E71" s="54" t="n"/>
      <c r="F71" s="4" t="n"/>
      <c r="G71" s="54" t="n"/>
      <c r="H71" s="54" t="n"/>
      <c r="I71" s="4" t="n"/>
      <c r="J71" s="54" t="n"/>
      <c r="K71" s="54" t="n"/>
      <c r="L71" s="4" t="n"/>
      <c r="M71" s="54" t="n"/>
      <c r="N71" s="54" t="n"/>
      <c r="O71" s="4" t="n"/>
      <c r="P71" s="54" t="n"/>
      <c r="Q71" s="54" t="n"/>
      <c r="R71" s="4" t="n"/>
      <c r="S71" s="54" t="n"/>
      <c r="T71" s="54" t="n"/>
      <c r="U71" s="4" t="n"/>
      <c r="V71" s="4" t="n"/>
      <c r="W71" s="4" t="n"/>
    </row>
    <row r="72" ht="15.6" customHeight="1" s="33">
      <c r="A72" s="2" t="n"/>
      <c r="B72" s="4" t="n"/>
      <c r="C72" s="4" t="n"/>
      <c r="D72" s="54" t="n"/>
      <c r="E72" s="54" t="n"/>
      <c r="F72" s="4" t="n"/>
      <c r="G72" s="54" t="n"/>
      <c r="H72" s="54" t="n"/>
      <c r="I72" s="4" t="n"/>
      <c r="J72" s="54" t="n"/>
      <c r="K72" s="54" t="n"/>
      <c r="L72" s="4" t="n"/>
      <c r="M72" s="54" t="n"/>
      <c r="N72" s="54" t="n"/>
      <c r="O72" s="4" t="n"/>
      <c r="P72" s="54" t="n"/>
      <c r="Q72" s="54" t="n"/>
      <c r="R72" s="4" t="n"/>
      <c r="S72" s="54" t="n"/>
      <c r="T72" s="54" t="n"/>
      <c r="U72" s="4" t="n"/>
      <c r="V72" s="4" t="n"/>
      <c r="W72" s="4" t="n"/>
    </row>
    <row r="73" ht="15.6" customHeight="1" s="33">
      <c r="A73" s="2" t="n"/>
      <c r="B73" s="4" t="n"/>
      <c r="C73" s="4" t="n"/>
      <c r="D73" s="54" t="n"/>
      <c r="E73" s="54" t="n"/>
      <c r="F73" s="4" t="n"/>
      <c r="G73" s="54" t="n"/>
      <c r="H73" s="54" t="n"/>
      <c r="I73" s="4" t="n"/>
      <c r="J73" s="54" t="n"/>
      <c r="K73" s="54" t="n"/>
      <c r="L73" s="4" t="n"/>
      <c r="M73" s="54" t="n"/>
      <c r="N73" s="54" t="n"/>
      <c r="O73" s="4" t="n"/>
      <c r="P73" s="54" t="n"/>
      <c r="Q73" s="54" t="n"/>
      <c r="R73" s="4" t="n"/>
      <c r="S73" s="54" t="n"/>
      <c r="T73" s="54" t="n"/>
      <c r="U73" s="4" t="n"/>
      <c r="V73" s="4" t="n"/>
      <c r="W73" s="4" t="n"/>
    </row>
    <row r="74" ht="15.6" customHeight="1" s="33">
      <c r="A74" s="2" t="n"/>
      <c r="B74" s="4" t="n"/>
      <c r="C74" s="4" t="n"/>
      <c r="D74" s="54" t="n"/>
      <c r="E74" s="54" t="n"/>
      <c r="F74" s="4" t="n"/>
      <c r="G74" s="54" t="n"/>
      <c r="H74" s="54" t="n"/>
      <c r="I74" s="4" t="n"/>
      <c r="J74" s="54" t="n"/>
      <c r="K74" s="54" t="n"/>
      <c r="L74" s="4" t="n"/>
      <c r="M74" s="54" t="n"/>
      <c r="N74" s="54" t="n"/>
      <c r="O74" s="4" t="n"/>
      <c r="P74" s="54" t="n"/>
      <c r="Q74" s="54" t="n"/>
      <c r="R74" s="4" t="n"/>
      <c r="S74" s="54" t="n"/>
      <c r="T74" s="54" t="n"/>
      <c r="U74" s="4" t="n"/>
      <c r="V74" s="4" t="n"/>
      <c r="W74" s="4" t="n"/>
    </row>
    <row r="75" ht="15.6" customHeight="1" s="33">
      <c r="A75" s="2" t="n"/>
      <c r="B75" s="4" t="n"/>
      <c r="C75" s="4" t="n"/>
      <c r="D75" s="54" t="n"/>
      <c r="E75" s="54" t="n"/>
      <c r="F75" s="4" t="n"/>
      <c r="G75" s="54" t="n"/>
      <c r="H75" s="54" t="n"/>
      <c r="I75" s="4" t="n"/>
      <c r="J75" s="54" t="n"/>
      <c r="K75" s="54" t="n"/>
      <c r="L75" s="4" t="n"/>
      <c r="M75" s="54" t="n"/>
      <c r="N75" s="54" t="n"/>
      <c r="O75" s="4" t="n"/>
      <c r="P75" s="54" t="n"/>
      <c r="Q75" s="54" t="n"/>
      <c r="R75" s="4" t="n"/>
      <c r="S75" s="54" t="n"/>
      <c r="T75" s="54" t="n"/>
      <c r="U75" s="4" t="n"/>
      <c r="V75" s="4" t="n"/>
      <c r="W75" s="4" t="n"/>
    </row>
    <row r="76" ht="15.6" customHeight="1" s="33">
      <c r="A76" s="2" t="n"/>
      <c r="B76" s="4" t="n"/>
      <c r="C76" s="4" t="n"/>
      <c r="D76" s="54" t="n"/>
      <c r="E76" s="54" t="n"/>
      <c r="F76" s="4" t="n"/>
      <c r="G76" s="54" t="n"/>
      <c r="H76" s="54" t="n"/>
      <c r="I76" s="4" t="n"/>
      <c r="J76" s="54" t="n"/>
      <c r="K76" s="54" t="n"/>
      <c r="L76" s="4" t="n"/>
      <c r="M76" s="54" t="n"/>
      <c r="N76" s="54" t="n"/>
      <c r="O76" s="4" t="n"/>
      <c r="P76" s="54" t="n"/>
      <c r="Q76" s="54" t="n"/>
      <c r="R76" s="4" t="n"/>
      <c r="S76" s="54" t="n"/>
      <c r="T76" s="54" t="n"/>
      <c r="U76" s="4" t="n"/>
      <c r="V76" s="4" t="n"/>
      <c r="W76" s="4" t="n"/>
    </row>
    <row r="77" ht="15.6" customHeight="1" s="33">
      <c r="A77" s="2" t="n"/>
      <c r="B77" s="4" t="n"/>
      <c r="C77" s="4" t="n"/>
      <c r="D77" s="54" t="n"/>
      <c r="E77" s="54" t="n"/>
      <c r="F77" s="4" t="n"/>
      <c r="G77" s="54" t="n"/>
      <c r="H77" s="54" t="n"/>
      <c r="I77" s="4" t="n"/>
      <c r="J77" s="54" t="n"/>
      <c r="K77" s="54" t="n"/>
      <c r="L77" s="4" t="n"/>
      <c r="M77" s="54" t="n"/>
      <c r="N77" s="54" t="n"/>
      <c r="O77" s="4" t="n"/>
      <c r="P77" s="54" t="n"/>
      <c r="Q77" s="54" t="n"/>
      <c r="R77" s="4" t="n"/>
      <c r="S77" s="54" t="n"/>
      <c r="T77" s="54" t="n"/>
      <c r="U77" s="4" t="n"/>
      <c r="V77" s="4" t="n"/>
      <c r="W77" s="4" t="n"/>
    </row>
    <row r="78" ht="15.6" customHeight="1" s="33">
      <c r="A78" s="2" t="n"/>
      <c r="B78" s="4" t="n"/>
      <c r="C78" s="4" t="n"/>
      <c r="D78" s="54" t="n"/>
      <c r="E78" s="54" t="n"/>
      <c r="F78" s="4" t="n"/>
      <c r="G78" s="54" t="n"/>
      <c r="H78" s="54" t="n"/>
      <c r="I78" s="4" t="n"/>
      <c r="J78" s="54" t="n"/>
      <c r="K78" s="54" t="n"/>
      <c r="L78" s="4" t="n"/>
      <c r="M78" s="54" t="n"/>
      <c r="N78" s="54" t="n"/>
      <c r="O78" s="4" t="n"/>
      <c r="P78" s="54" t="n"/>
      <c r="Q78" s="54" t="n"/>
      <c r="R78" s="4" t="n"/>
      <c r="S78" s="54" t="n"/>
      <c r="T78" s="54" t="n"/>
      <c r="U78" s="4" t="n"/>
      <c r="V78" s="4" t="n"/>
      <c r="W78" s="4" t="n"/>
    </row>
    <row r="79" ht="15.6" customHeight="1" s="33">
      <c r="A79" s="2" t="n"/>
      <c r="B79" s="4" t="n"/>
      <c r="C79" s="4" t="n"/>
      <c r="D79" s="54" t="n"/>
      <c r="E79" s="54" t="n"/>
      <c r="F79" s="4" t="n"/>
      <c r="G79" s="54" t="n"/>
      <c r="H79" s="54" t="n"/>
      <c r="I79" s="4" t="n"/>
      <c r="J79" s="54" t="n"/>
      <c r="K79" s="54" t="n"/>
      <c r="L79" s="4" t="n"/>
      <c r="M79" s="54" t="n"/>
      <c r="N79" s="54" t="n"/>
      <c r="O79" s="4" t="n"/>
      <c r="P79" s="54" t="n"/>
      <c r="Q79" s="54" t="n"/>
      <c r="R79" s="4" t="n"/>
      <c r="S79" s="54" t="n"/>
      <c r="T79" s="54" t="n"/>
      <c r="U79" s="4" t="n"/>
      <c r="V79" s="4" t="n"/>
      <c r="W79" s="4" t="n"/>
    </row>
    <row r="80" ht="15.6" customHeight="1" s="33">
      <c r="A80" s="2" t="n"/>
      <c r="B80" s="4" t="n"/>
      <c r="C80" s="4" t="n"/>
      <c r="D80" s="54" t="n"/>
      <c r="E80" s="54" t="n"/>
      <c r="F80" s="4" t="n"/>
      <c r="G80" s="54" t="n"/>
      <c r="H80" s="54" t="n"/>
      <c r="I80" s="4" t="n"/>
      <c r="J80" s="54" t="n"/>
      <c r="K80" s="54" t="n"/>
      <c r="L80" s="4" t="n"/>
      <c r="M80" s="54" t="n"/>
      <c r="N80" s="54" t="n"/>
      <c r="O80" s="4" t="n"/>
      <c r="P80" s="54" t="n"/>
      <c r="Q80" s="54" t="n"/>
      <c r="R80" s="4" t="n"/>
      <c r="S80" s="54" t="n"/>
      <c r="T80" s="54" t="n"/>
      <c r="U80" s="4" t="n"/>
      <c r="V80" s="4" t="n"/>
      <c r="W80" s="4" t="n"/>
    </row>
    <row r="81" ht="15.6" customHeight="1" s="33">
      <c r="A81" s="2" t="n"/>
      <c r="B81" s="4" t="n"/>
      <c r="C81" s="4" t="n"/>
      <c r="D81" s="54" t="n"/>
      <c r="E81" s="54" t="n"/>
      <c r="F81" s="4" t="n"/>
      <c r="G81" s="54" t="n"/>
      <c r="H81" s="54" t="n"/>
      <c r="I81" s="4" t="n"/>
      <c r="J81" s="54" t="n"/>
      <c r="K81" s="54" t="n"/>
      <c r="L81" s="4" t="n"/>
      <c r="M81" s="54" t="n"/>
      <c r="N81" s="54" t="n"/>
      <c r="O81" s="4" t="n"/>
      <c r="P81" s="54" t="n"/>
      <c r="Q81" s="54" t="n"/>
      <c r="R81" s="4" t="n"/>
      <c r="S81" s="54" t="n"/>
      <c r="T81" s="54" t="n"/>
      <c r="U81" s="4" t="n"/>
      <c r="V81" s="4" t="n"/>
      <c r="W81" s="4" t="n"/>
    </row>
    <row r="82" ht="15.6" customHeight="1" s="33">
      <c r="A82" s="2" t="n"/>
      <c r="B82" s="4" t="n"/>
      <c r="C82" s="4" t="n"/>
      <c r="D82" s="54" t="n"/>
      <c r="E82" s="54" t="n"/>
      <c r="F82" s="4" t="n"/>
      <c r="G82" s="54" t="n"/>
      <c r="H82" s="54" t="n"/>
      <c r="I82" s="4" t="n"/>
      <c r="J82" s="54" t="n"/>
      <c r="K82" s="54" t="n"/>
      <c r="L82" s="4" t="n"/>
      <c r="M82" s="54" t="n"/>
      <c r="N82" s="54" t="n"/>
      <c r="O82" s="4" t="n"/>
      <c r="P82" s="54" t="n"/>
      <c r="Q82" s="54" t="n"/>
      <c r="R82" s="4" t="n"/>
      <c r="S82" s="54" t="n"/>
      <c r="T82" s="54" t="n"/>
      <c r="U82" s="4" t="n"/>
      <c r="V82" s="4" t="n"/>
      <c r="W82" s="4" t="n"/>
    </row>
    <row r="83" ht="15.6" customHeight="1" s="33">
      <c r="A83" s="2" t="n"/>
      <c r="B83" s="4" t="n"/>
      <c r="C83" s="4" t="n"/>
      <c r="D83" s="54" t="n"/>
      <c r="E83" s="54" t="n"/>
      <c r="F83" s="4" t="n"/>
      <c r="G83" s="54" t="n"/>
      <c r="H83" s="54" t="n"/>
      <c r="I83" s="4" t="n"/>
      <c r="J83" s="54" t="n"/>
      <c r="K83" s="54" t="n"/>
      <c r="L83" s="4" t="n"/>
      <c r="M83" s="54" t="n"/>
      <c r="N83" s="54" t="n"/>
      <c r="O83" s="4" t="n"/>
      <c r="P83" s="54" t="n"/>
      <c r="Q83" s="54" t="n"/>
      <c r="R83" s="4" t="n"/>
      <c r="S83" s="54" t="n"/>
      <c r="T83" s="54" t="n"/>
      <c r="U83" s="4" t="n"/>
      <c r="V83" s="4" t="n"/>
      <c r="W83" s="4" t="n"/>
    </row>
    <row r="84" ht="15.6" customHeight="1" s="33">
      <c r="A84" s="2" t="n"/>
      <c r="B84" s="4" t="n"/>
      <c r="C84" s="4" t="n"/>
      <c r="D84" s="54" t="n"/>
      <c r="E84" s="54" t="n"/>
      <c r="F84" s="4" t="n"/>
      <c r="G84" s="54" t="n"/>
      <c r="H84" s="54" t="n"/>
      <c r="I84" s="4" t="n"/>
      <c r="J84" s="54" t="n"/>
      <c r="K84" s="54" t="n"/>
      <c r="L84" s="4" t="n"/>
      <c r="M84" s="54" t="n"/>
      <c r="N84" s="54" t="n"/>
      <c r="O84" s="4" t="n"/>
      <c r="P84" s="54" t="n"/>
      <c r="Q84" s="54" t="n"/>
      <c r="R84" s="4" t="n"/>
      <c r="S84" s="54" t="n"/>
      <c r="T84" s="54" t="n"/>
      <c r="U84" s="4" t="n"/>
      <c r="V84" s="4" t="n"/>
      <c r="W84" s="4" t="n"/>
    </row>
    <row r="85" ht="15.6" customHeight="1" s="33">
      <c r="A85" s="2" t="n"/>
      <c r="B85" s="4" t="n"/>
      <c r="C85" s="4" t="n"/>
      <c r="D85" s="54" t="n"/>
      <c r="E85" s="54" t="n"/>
      <c r="F85" s="4" t="n"/>
      <c r="G85" s="54" t="n"/>
      <c r="H85" s="54" t="n"/>
      <c r="I85" s="4" t="n"/>
      <c r="J85" s="54" t="n"/>
      <c r="K85" s="54" t="n"/>
      <c r="L85" s="4" t="n"/>
      <c r="M85" s="54" t="n"/>
      <c r="N85" s="54" t="n"/>
      <c r="O85" s="4" t="n"/>
      <c r="P85" s="54" t="n"/>
      <c r="Q85" s="54" t="n"/>
      <c r="R85" s="4" t="n"/>
      <c r="S85" s="54" t="n"/>
      <c r="T85" s="54" t="n"/>
      <c r="U85" s="4" t="n"/>
      <c r="V85" s="4" t="n"/>
      <c r="W85" s="4" t="n"/>
    </row>
    <row r="86" ht="15.6" customHeight="1" s="33">
      <c r="A86" s="2" t="n"/>
      <c r="B86" s="4" t="n"/>
      <c r="C86" s="4" t="n"/>
      <c r="D86" s="54" t="n"/>
      <c r="E86" s="54" t="n"/>
      <c r="F86" s="4" t="n"/>
      <c r="G86" s="54" t="n"/>
      <c r="H86" s="54" t="n"/>
      <c r="I86" s="4" t="n"/>
      <c r="J86" s="54" t="n"/>
      <c r="K86" s="54" t="n"/>
      <c r="L86" s="4" t="n"/>
      <c r="M86" s="54" t="n"/>
      <c r="N86" s="54" t="n"/>
      <c r="O86" s="4" t="n"/>
      <c r="P86" s="54" t="n"/>
      <c r="Q86" s="54" t="n"/>
      <c r="R86" s="4" t="n"/>
      <c r="S86" s="54" t="n"/>
      <c r="T86" s="54" t="n"/>
      <c r="U86" s="4" t="n"/>
      <c r="V86" s="4" t="n"/>
      <c r="W86" s="4" t="n"/>
    </row>
    <row r="87" ht="15.6" customHeight="1" s="33">
      <c r="A87" s="2" t="n"/>
      <c r="B87" s="4" t="n"/>
      <c r="C87" s="4" t="n"/>
      <c r="D87" s="54" t="n"/>
      <c r="E87" s="54" t="n"/>
      <c r="F87" s="4" t="n"/>
      <c r="G87" s="54" t="n"/>
      <c r="H87" s="54" t="n"/>
      <c r="I87" s="4" t="n"/>
      <c r="J87" s="54" t="n"/>
      <c r="K87" s="54" t="n"/>
      <c r="L87" s="4" t="n"/>
      <c r="M87" s="54" t="n"/>
      <c r="N87" s="54" t="n"/>
      <c r="O87" s="4" t="n"/>
      <c r="P87" s="54" t="n"/>
      <c r="Q87" s="54" t="n"/>
      <c r="R87" s="4" t="n"/>
      <c r="S87" s="54" t="n"/>
      <c r="T87" s="54" t="n"/>
      <c r="U87" s="4" t="n"/>
      <c r="V87" s="4" t="n"/>
      <c r="W87" s="4" t="n"/>
    </row>
    <row r="88" ht="15.6" customHeight="1" s="33">
      <c r="A88" s="2" t="n"/>
      <c r="B88" s="4" t="n"/>
      <c r="C88" s="4" t="n"/>
      <c r="D88" s="54" t="n"/>
      <c r="E88" s="54" t="n"/>
      <c r="F88" s="4" t="n"/>
      <c r="G88" s="54" t="n"/>
      <c r="H88" s="54" t="n"/>
      <c r="I88" s="4" t="n"/>
      <c r="J88" s="54" t="n"/>
      <c r="K88" s="54" t="n"/>
      <c r="L88" s="4" t="n"/>
      <c r="M88" s="54" t="n"/>
      <c r="N88" s="54" t="n"/>
      <c r="O88" s="4" t="n"/>
      <c r="P88" s="54" t="n"/>
      <c r="Q88" s="54" t="n"/>
      <c r="R88" s="4" t="n"/>
      <c r="S88" s="54" t="n"/>
      <c r="T88" s="54" t="n"/>
      <c r="U88" s="4" t="n"/>
      <c r="V88" s="4" t="n"/>
      <c r="W88" s="4" t="n"/>
    </row>
    <row r="89" ht="15.6" customHeight="1" s="33">
      <c r="A89" s="2" t="n"/>
      <c r="B89" s="4" t="n"/>
      <c r="C89" s="4" t="n"/>
      <c r="D89" s="54" t="n"/>
      <c r="E89" s="54" t="n"/>
      <c r="F89" s="4" t="n"/>
      <c r="G89" s="54" t="n"/>
      <c r="H89" s="54" t="n"/>
      <c r="I89" s="4" t="n"/>
      <c r="J89" s="54" t="n"/>
      <c r="K89" s="54" t="n"/>
      <c r="L89" s="4" t="n"/>
      <c r="M89" s="54" t="n"/>
      <c r="N89" s="54" t="n"/>
      <c r="O89" s="4" t="n"/>
      <c r="P89" s="54" t="n"/>
      <c r="Q89" s="54" t="n"/>
      <c r="R89" s="4" t="n"/>
      <c r="S89" s="54" t="n"/>
      <c r="T89" s="54" t="n"/>
      <c r="U89" s="4" t="n"/>
      <c r="V89" s="4" t="n"/>
      <c r="W89" s="4" t="n"/>
    </row>
    <row r="90" ht="15.6" customHeight="1" s="33">
      <c r="A90" s="2" t="n"/>
      <c r="B90" s="4" t="n"/>
      <c r="C90" s="4" t="n"/>
      <c r="D90" s="54" t="n"/>
      <c r="E90" s="54" t="n"/>
      <c r="F90" s="4" t="n"/>
      <c r="G90" s="54" t="n"/>
      <c r="H90" s="54" t="n"/>
      <c r="I90" s="4" t="n"/>
      <c r="J90" s="54" t="n"/>
      <c r="K90" s="54" t="n"/>
      <c r="L90" s="4" t="n"/>
      <c r="M90" s="54" t="n"/>
      <c r="N90" s="54" t="n"/>
      <c r="O90" s="4" t="n"/>
      <c r="P90" s="54" t="n"/>
      <c r="Q90" s="54" t="n"/>
      <c r="R90" s="4" t="n"/>
      <c r="S90" s="54" t="n"/>
      <c r="T90" s="54" t="n"/>
      <c r="U90" s="4" t="n"/>
      <c r="V90" s="4" t="n"/>
      <c r="W90" s="4" t="n"/>
    </row>
    <row r="91" ht="15.6" customHeight="1" s="33">
      <c r="A91" s="2" t="n"/>
      <c r="B91" s="4" t="n"/>
      <c r="C91" s="4" t="n"/>
      <c r="D91" s="54" t="n"/>
      <c r="E91" s="54" t="n"/>
      <c r="F91" s="4" t="n"/>
      <c r="G91" s="54" t="n"/>
      <c r="H91" s="54" t="n"/>
      <c r="I91" s="4" t="n"/>
      <c r="J91" s="54" t="n"/>
      <c r="K91" s="54" t="n"/>
      <c r="L91" s="4" t="n"/>
      <c r="M91" s="54" t="n"/>
      <c r="N91" s="54" t="n"/>
      <c r="O91" s="4" t="n"/>
      <c r="P91" s="54" t="n"/>
      <c r="Q91" s="54" t="n"/>
      <c r="R91" s="4" t="n"/>
      <c r="S91" s="54" t="n"/>
      <c r="T91" s="54" t="n"/>
      <c r="U91" s="4" t="n"/>
      <c r="V91" s="4" t="n"/>
      <c r="W91" s="4" t="n"/>
    </row>
    <row r="92" ht="15.6" customHeight="1" s="33">
      <c r="A92" s="2" t="n"/>
      <c r="B92" s="4" t="n"/>
      <c r="C92" s="4" t="n"/>
      <c r="D92" s="54" t="n"/>
      <c r="E92" s="54" t="n"/>
      <c r="F92" s="4" t="n"/>
      <c r="G92" s="54" t="n"/>
      <c r="H92" s="54" t="n"/>
      <c r="I92" s="4" t="n"/>
      <c r="J92" s="54" t="n"/>
      <c r="K92" s="54" t="n"/>
      <c r="L92" s="4" t="n"/>
      <c r="M92" s="54" t="n"/>
      <c r="N92" s="54" t="n"/>
      <c r="O92" s="4" t="n"/>
      <c r="P92" s="54" t="n"/>
      <c r="Q92" s="54" t="n"/>
      <c r="R92" s="4" t="n"/>
      <c r="S92" s="54" t="n"/>
      <c r="T92" s="54" t="n"/>
      <c r="U92" s="4" t="n"/>
      <c r="V92" s="4" t="n"/>
      <c r="W92" s="4" t="n"/>
    </row>
    <row r="93" ht="15.6" customHeight="1" s="33">
      <c r="A93" s="2" t="n"/>
      <c r="B93" s="4" t="n"/>
      <c r="C93" s="4" t="n"/>
      <c r="D93" s="54" t="n"/>
      <c r="E93" s="54" t="n"/>
      <c r="F93" s="4" t="n"/>
      <c r="G93" s="54" t="n"/>
      <c r="H93" s="54" t="n"/>
      <c r="I93" s="4" t="n"/>
      <c r="J93" s="54" t="n"/>
      <c r="K93" s="54" t="n"/>
      <c r="L93" s="4" t="n"/>
      <c r="M93" s="54" t="n"/>
      <c r="N93" s="54" t="n"/>
      <c r="O93" s="4" t="n"/>
      <c r="P93" s="54" t="n"/>
      <c r="Q93" s="54" t="n"/>
      <c r="R93" s="4" t="n"/>
      <c r="S93" s="54" t="n"/>
      <c r="T93" s="54" t="n"/>
      <c r="U93" s="4" t="n"/>
      <c r="V93" s="4" t="n"/>
      <c r="W93" s="4" t="n"/>
    </row>
    <row r="94" ht="15.6" customHeight="1" s="33">
      <c r="A94" s="2" t="n"/>
      <c r="B94" s="4" t="n"/>
      <c r="C94" s="4" t="n"/>
      <c r="D94" s="54" t="n"/>
      <c r="E94" s="54" t="n"/>
      <c r="F94" s="4" t="n"/>
      <c r="G94" s="54" t="n"/>
      <c r="H94" s="54" t="n"/>
      <c r="I94" s="4" t="n"/>
      <c r="J94" s="54" t="n"/>
      <c r="K94" s="54" t="n"/>
      <c r="L94" s="4" t="n"/>
      <c r="M94" s="54" t="n"/>
      <c r="N94" s="54" t="n"/>
      <c r="O94" s="4" t="n"/>
      <c r="P94" s="54" t="n"/>
      <c r="Q94" s="54" t="n"/>
      <c r="R94" s="4" t="n"/>
      <c r="S94" s="54" t="n"/>
      <c r="T94" s="54" t="n"/>
      <c r="U94" s="4" t="n"/>
      <c r="V94" s="4" t="n"/>
      <c r="W94" s="4" t="n"/>
    </row>
    <row r="95" ht="15.6" customHeight="1" s="33">
      <c r="A95" s="2" t="n"/>
      <c r="B95" s="4" t="n"/>
      <c r="C95" s="4" t="n"/>
      <c r="D95" s="54" t="n"/>
      <c r="E95" s="54" t="n"/>
      <c r="F95" s="4" t="n"/>
      <c r="G95" s="54" t="n"/>
      <c r="H95" s="54" t="n"/>
      <c r="I95" s="4" t="n"/>
      <c r="J95" s="54" t="n"/>
      <c r="K95" s="54" t="n"/>
      <c r="L95" s="4" t="n"/>
      <c r="M95" s="54" t="n"/>
      <c r="N95" s="54" t="n"/>
      <c r="O95" s="4" t="n"/>
      <c r="P95" s="54" t="n"/>
      <c r="Q95" s="54" t="n"/>
      <c r="R95" s="4" t="n"/>
      <c r="S95" s="54" t="n"/>
      <c r="T95" s="54" t="n"/>
      <c r="U95" s="4" t="n"/>
      <c r="V95" s="4" t="n"/>
      <c r="W95" s="4" t="n"/>
    </row>
    <row r="96" ht="15.6" customHeight="1" s="33">
      <c r="A96" s="2" t="n"/>
      <c r="B96" s="4" t="n"/>
      <c r="C96" s="4" t="n"/>
      <c r="D96" s="54" t="n"/>
      <c r="E96" s="54" t="n"/>
      <c r="F96" s="4" t="n"/>
      <c r="G96" s="54" t="n"/>
      <c r="H96" s="54" t="n"/>
      <c r="I96" s="4" t="n"/>
      <c r="J96" s="54" t="n"/>
      <c r="K96" s="54" t="n"/>
      <c r="L96" s="4" t="n"/>
      <c r="M96" s="54" t="n"/>
      <c r="N96" s="54" t="n"/>
      <c r="O96" s="4" t="n"/>
      <c r="P96" s="54" t="n"/>
      <c r="Q96" s="54" t="n"/>
      <c r="R96" s="4" t="n"/>
      <c r="S96" s="54" t="n"/>
      <c r="T96" s="54" t="n"/>
      <c r="U96" s="4" t="n"/>
      <c r="V96" s="4" t="n"/>
      <c r="W96" s="4" t="n"/>
    </row>
    <row r="97" ht="15.6" customHeight="1" s="33">
      <c r="A97" s="2" t="n"/>
      <c r="B97" s="4" t="n"/>
      <c r="C97" s="4" t="n"/>
      <c r="D97" s="54" t="n"/>
      <c r="E97" s="54" t="n"/>
      <c r="F97" s="4" t="n"/>
      <c r="G97" s="54" t="n"/>
      <c r="H97" s="54" t="n"/>
      <c r="I97" s="4" t="n"/>
      <c r="J97" s="54" t="n"/>
      <c r="K97" s="54" t="n"/>
      <c r="L97" s="4" t="n"/>
      <c r="M97" s="54" t="n"/>
      <c r="N97" s="54" t="n"/>
      <c r="O97" s="4" t="n"/>
      <c r="P97" s="54" t="n"/>
      <c r="Q97" s="54" t="n"/>
      <c r="R97" s="4" t="n"/>
      <c r="S97" s="54" t="n"/>
      <c r="T97" s="54" t="n"/>
      <c r="U97" s="4" t="n"/>
      <c r="V97" s="4" t="n"/>
      <c r="W97" s="4" t="n"/>
    </row>
    <row r="98" ht="15.6" customHeight="1" s="33">
      <c r="A98" s="2" t="n"/>
      <c r="B98" s="4" t="n"/>
      <c r="C98" s="4" t="n"/>
      <c r="D98" s="54" t="n"/>
      <c r="E98" s="54" t="n"/>
      <c r="F98" s="4" t="n"/>
      <c r="G98" s="54" t="n"/>
      <c r="H98" s="54" t="n"/>
      <c r="I98" s="4" t="n"/>
      <c r="J98" s="54" t="n"/>
      <c r="K98" s="54" t="n"/>
      <c r="L98" s="4" t="n"/>
      <c r="M98" s="54" t="n"/>
      <c r="N98" s="54" t="n"/>
      <c r="O98" s="4" t="n"/>
      <c r="P98" s="54" t="n"/>
      <c r="Q98" s="54" t="n"/>
      <c r="R98" s="4" t="n"/>
      <c r="S98" s="54" t="n"/>
      <c r="T98" s="54" t="n"/>
      <c r="U98" s="4" t="n"/>
      <c r="V98" s="4" t="n"/>
      <c r="W98" s="4" t="n"/>
    </row>
    <row r="99" ht="15.6" customHeight="1" s="33">
      <c r="A99" s="2" t="n"/>
      <c r="B99" s="4" t="n"/>
      <c r="C99" s="4" t="n"/>
      <c r="D99" s="54" t="n"/>
      <c r="E99" s="54" t="n"/>
      <c r="F99" s="4" t="n"/>
      <c r="G99" s="54" t="n"/>
      <c r="H99" s="54" t="n"/>
      <c r="I99" s="4" t="n"/>
      <c r="J99" s="54" t="n"/>
      <c r="K99" s="54" t="n"/>
      <c r="L99" s="4" t="n"/>
      <c r="M99" s="54" t="n"/>
      <c r="N99" s="54" t="n"/>
      <c r="O99" s="4" t="n"/>
      <c r="P99" s="54" t="n"/>
      <c r="Q99" s="54" t="n"/>
      <c r="R99" s="4" t="n"/>
      <c r="S99" s="54" t="n"/>
      <c r="T99" s="54" t="n"/>
      <c r="U99" s="4" t="n"/>
      <c r="V99" s="4" t="n"/>
      <c r="W99" s="4" t="n"/>
    </row>
    <row r="100" ht="15.6" customHeight="1" s="33">
      <c r="A100" s="2" t="n"/>
      <c r="B100" s="4" t="n"/>
      <c r="C100" s="4" t="n"/>
      <c r="D100" s="54" t="n"/>
      <c r="E100" s="54" t="n"/>
      <c r="F100" s="4" t="n"/>
      <c r="G100" s="54" t="n"/>
      <c r="H100" s="54" t="n"/>
      <c r="I100" s="4" t="n"/>
      <c r="J100" s="54" t="n"/>
      <c r="K100" s="54" t="n"/>
      <c r="L100" s="4" t="n"/>
      <c r="M100" s="54" t="n"/>
      <c r="N100" s="54" t="n"/>
      <c r="O100" s="4" t="n"/>
      <c r="P100" s="54" t="n"/>
      <c r="Q100" s="54" t="n"/>
      <c r="R100" s="4" t="n"/>
      <c r="S100" s="54" t="n"/>
      <c r="T100" s="54" t="n"/>
      <c r="U100" s="4" t="n"/>
      <c r="V100" s="4" t="n"/>
      <c r="W100" s="4" t="n"/>
    </row>
    <row r="101" ht="15.6" customHeight="1" s="33">
      <c r="A101" s="2" t="n"/>
      <c r="B101" s="4" t="n"/>
      <c r="C101" s="4" t="n"/>
      <c r="D101" s="54" t="n"/>
      <c r="E101" s="54" t="n"/>
      <c r="F101" s="4" t="n"/>
      <c r="G101" s="54" t="n"/>
      <c r="H101" s="54" t="n"/>
      <c r="I101" s="4" t="n"/>
      <c r="J101" s="54" t="n"/>
      <c r="K101" s="54" t="n"/>
      <c r="L101" s="4" t="n"/>
      <c r="M101" s="54" t="n"/>
      <c r="N101" s="54" t="n"/>
      <c r="O101" s="4" t="n"/>
      <c r="P101" s="54" t="n"/>
      <c r="Q101" s="54" t="n"/>
      <c r="R101" s="4" t="n"/>
      <c r="S101" s="54" t="n"/>
      <c r="T101" s="54" t="n"/>
      <c r="U101" s="4" t="n"/>
      <c r="V101" s="4" t="n"/>
      <c r="W101" s="4" t="n"/>
    </row>
    <row r="102" ht="15.6" customHeight="1" s="33">
      <c r="A102" s="2" t="n"/>
      <c r="B102" s="4" t="n"/>
      <c r="C102" s="4" t="n"/>
      <c r="D102" s="54" t="n"/>
      <c r="E102" s="54" t="n"/>
      <c r="F102" s="4" t="n"/>
      <c r="G102" s="54" t="n"/>
      <c r="H102" s="54" t="n"/>
      <c r="I102" s="4" t="n"/>
      <c r="J102" s="54" t="n"/>
      <c r="K102" s="54" t="n"/>
      <c r="L102" s="4" t="n"/>
      <c r="M102" s="54" t="n"/>
      <c r="N102" s="54" t="n"/>
      <c r="O102" s="4" t="n"/>
      <c r="P102" s="54" t="n"/>
      <c r="Q102" s="54" t="n"/>
      <c r="R102" s="4" t="n"/>
      <c r="S102" s="54" t="n"/>
      <c r="T102" s="54" t="n"/>
      <c r="U102" s="4" t="n"/>
      <c r="V102" s="4" t="n"/>
      <c r="W102" s="4" t="n"/>
    </row>
    <row r="103" ht="15.6" customHeight="1" s="33">
      <c r="A103" s="2" t="n"/>
      <c r="B103" s="4" t="n"/>
      <c r="C103" s="4" t="n"/>
      <c r="D103" s="54" t="n"/>
      <c r="E103" s="54" t="n"/>
      <c r="F103" s="4" t="n"/>
      <c r="G103" s="54" t="n"/>
      <c r="H103" s="54" t="n"/>
      <c r="I103" s="4" t="n"/>
      <c r="J103" s="54" t="n"/>
      <c r="K103" s="54" t="n"/>
      <c r="L103" s="4" t="n"/>
      <c r="M103" s="54" t="n"/>
      <c r="N103" s="54" t="n"/>
      <c r="O103" s="4" t="n"/>
      <c r="P103" s="54" t="n"/>
      <c r="Q103" s="54" t="n"/>
      <c r="R103" s="4" t="n"/>
      <c r="S103" s="54" t="n"/>
      <c r="T103" s="54" t="n"/>
      <c r="U103" s="4" t="n"/>
      <c r="V103" s="4" t="n"/>
      <c r="W103" s="4" t="n"/>
    </row>
    <row r="104" ht="15.6" customHeight="1" s="33">
      <c r="A104" s="2" t="n"/>
      <c r="B104" s="4" t="n"/>
      <c r="C104" s="4" t="n"/>
      <c r="D104" s="54" t="n"/>
      <c r="E104" s="54" t="n"/>
      <c r="F104" s="4" t="n"/>
      <c r="G104" s="54" t="n"/>
      <c r="H104" s="54" t="n"/>
      <c r="I104" s="4" t="n"/>
      <c r="J104" s="54" t="n"/>
      <c r="K104" s="54" t="n"/>
      <c r="L104" s="4" t="n"/>
      <c r="M104" s="54" t="n"/>
      <c r="N104" s="54" t="n"/>
      <c r="O104" s="4" t="n"/>
      <c r="P104" s="54" t="n"/>
      <c r="Q104" s="54" t="n"/>
      <c r="R104" s="4" t="n"/>
      <c r="S104" s="54" t="n"/>
      <c r="T104" s="54" t="n"/>
      <c r="U104" s="4" t="n"/>
      <c r="V104" s="4" t="n"/>
      <c r="W104" s="4" t="n"/>
    </row>
    <row r="105" ht="15.6" customHeight="1" s="33">
      <c r="A105" s="2" t="n"/>
      <c r="B105" s="4" t="n"/>
      <c r="C105" s="4" t="n"/>
      <c r="D105" s="54" t="n"/>
      <c r="E105" s="54" t="n"/>
      <c r="F105" s="4" t="n"/>
      <c r="G105" s="54" t="n"/>
      <c r="H105" s="54" t="n"/>
      <c r="I105" s="4" t="n"/>
      <c r="J105" s="54" t="n"/>
      <c r="K105" s="54" t="n"/>
      <c r="L105" s="4" t="n"/>
      <c r="M105" s="54" t="n"/>
      <c r="N105" s="54" t="n"/>
      <c r="O105" s="4" t="n"/>
      <c r="P105" s="54" t="n"/>
      <c r="Q105" s="54" t="n"/>
      <c r="R105" s="4" t="n"/>
      <c r="S105" s="54" t="n"/>
      <c r="T105" s="54" t="n"/>
      <c r="U105" s="4" t="n"/>
      <c r="V105" s="4" t="n"/>
      <c r="W105" s="4" t="n"/>
    </row>
    <row r="106" ht="15.6" customHeight="1" s="33">
      <c r="A106" s="2" t="n"/>
      <c r="B106" s="4" t="n"/>
      <c r="C106" s="4" t="n"/>
      <c r="D106" s="54" t="n"/>
      <c r="E106" s="54" t="n"/>
      <c r="F106" s="4" t="n"/>
      <c r="G106" s="54" t="n"/>
      <c r="H106" s="54" t="n"/>
      <c r="I106" s="4" t="n"/>
      <c r="J106" s="54" t="n"/>
      <c r="K106" s="54" t="n"/>
      <c r="L106" s="4" t="n"/>
      <c r="M106" s="54" t="n"/>
      <c r="N106" s="54" t="n"/>
      <c r="O106" s="4" t="n"/>
      <c r="P106" s="54" t="n"/>
      <c r="Q106" s="54" t="n"/>
      <c r="R106" s="4" t="n"/>
      <c r="S106" s="54" t="n"/>
      <c r="T106" s="54" t="n"/>
      <c r="U106" s="4" t="n"/>
      <c r="V106" s="4" t="n"/>
      <c r="W106" s="4" t="n"/>
    </row>
    <row r="107" ht="15.6" customHeight="1" s="33">
      <c r="A107" s="2" t="n"/>
      <c r="B107" s="4" t="n"/>
      <c r="C107" s="4" t="n"/>
      <c r="D107" s="54" t="n"/>
      <c r="E107" s="54" t="n"/>
      <c r="F107" s="4" t="n"/>
      <c r="G107" s="54" t="n"/>
      <c r="H107" s="54" t="n"/>
      <c r="I107" s="4" t="n"/>
      <c r="J107" s="54" t="n"/>
      <c r="K107" s="54" t="n"/>
      <c r="L107" s="4" t="n"/>
      <c r="M107" s="54" t="n"/>
      <c r="N107" s="54" t="n"/>
      <c r="O107" s="4" t="n"/>
      <c r="P107" s="54" t="n"/>
      <c r="Q107" s="54" t="n"/>
      <c r="R107" s="4" t="n"/>
      <c r="S107" s="54" t="n"/>
      <c r="T107" s="54" t="n"/>
      <c r="U107" s="4" t="n"/>
      <c r="V107" s="4" t="n"/>
      <c r="W107" s="4" t="n"/>
    </row>
    <row r="108" ht="15.6" customHeight="1" s="33">
      <c r="A108" s="2" t="n"/>
      <c r="B108" s="4" t="n"/>
      <c r="C108" s="4" t="n"/>
      <c r="D108" s="54" t="n"/>
      <c r="E108" s="54" t="n"/>
      <c r="F108" s="4" t="n"/>
      <c r="G108" s="54" t="n"/>
      <c r="H108" s="54" t="n"/>
      <c r="I108" s="4" t="n"/>
      <c r="J108" s="54" t="n"/>
      <c r="K108" s="54" t="n"/>
      <c r="L108" s="4" t="n"/>
      <c r="M108" s="54" t="n"/>
      <c r="N108" s="54" t="n"/>
      <c r="O108" s="4" t="n"/>
      <c r="P108" s="54" t="n"/>
      <c r="Q108" s="54" t="n"/>
      <c r="R108" s="4" t="n"/>
      <c r="S108" s="54" t="n"/>
      <c r="T108" s="54" t="n"/>
      <c r="U108" s="4" t="n"/>
      <c r="V108" s="4" t="n"/>
      <c r="W108" s="4" t="n"/>
    </row>
    <row r="109" ht="15.6" customHeight="1" s="33">
      <c r="A109" s="2" t="n"/>
      <c r="B109" s="4" t="n"/>
      <c r="C109" s="4" t="n"/>
      <c r="D109" s="54" t="n"/>
      <c r="E109" s="54" t="n"/>
      <c r="F109" s="4" t="n"/>
      <c r="G109" s="54" t="n"/>
      <c r="H109" s="54" t="n"/>
      <c r="I109" s="4" t="n"/>
      <c r="J109" s="54" t="n"/>
      <c r="K109" s="54" t="n"/>
      <c r="L109" s="4" t="n"/>
      <c r="M109" s="54" t="n"/>
      <c r="N109" s="54" t="n"/>
      <c r="O109" s="4" t="n"/>
      <c r="P109" s="54" t="n"/>
      <c r="Q109" s="54" t="n"/>
      <c r="R109" s="4" t="n"/>
      <c r="S109" s="54" t="n"/>
      <c r="T109" s="54" t="n"/>
      <c r="U109" s="4" t="n"/>
      <c r="V109" s="4" t="n"/>
      <c r="W109" s="4" t="n"/>
    </row>
    <row r="110" ht="15.6" customHeight="1" s="33">
      <c r="A110" s="2" t="n"/>
      <c r="B110" s="4" t="n"/>
      <c r="C110" s="4" t="n"/>
      <c r="D110" s="54" t="n"/>
      <c r="E110" s="54" t="n"/>
      <c r="F110" s="4" t="n"/>
      <c r="G110" s="54" t="n"/>
      <c r="H110" s="54" t="n"/>
      <c r="I110" s="4" t="n"/>
      <c r="J110" s="54" t="n"/>
      <c r="K110" s="54" t="n"/>
      <c r="L110" s="4" t="n"/>
      <c r="M110" s="54" t="n"/>
      <c r="N110" s="54" t="n"/>
      <c r="O110" s="4" t="n"/>
      <c r="P110" s="54" t="n"/>
      <c r="Q110" s="54" t="n"/>
      <c r="R110" s="4" t="n"/>
      <c r="S110" s="54" t="n"/>
      <c r="T110" s="54" t="n"/>
      <c r="U110" s="4" t="n"/>
      <c r="V110" s="4" t="n"/>
      <c r="W110" s="4" t="n"/>
    </row>
    <row r="111" ht="15.6" customHeight="1" s="33">
      <c r="A111" s="2" t="n"/>
      <c r="B111" s="4" t="n"/>
      <c r="C111" s="4" t="n"/>
      <c r="D111" s="54" t="n"/>
      <c r="E111" s="54" t="n"/>
      <c r="F111" s="4" t="n"/>
      <c r="G111" s="54" t="n"/>
      <c r="H111" s="54" t="n"/>
      <c r="I111" s="4" t="n"/>
      <c r="J111" s="54" t="n"/>
      <c r="K111" s="54" t="n"/>
      <c r="L111" s="4" t="n"/>
      <c r="M111" s="54" t="n"/>
      <c r="N111" s="54" t="n"/>
      <c r="O111" s="4" t="n"/>
      <c r="P111" s="54" t="n"/>
      <c r="Q111" s="54" t="n"/>
      <c r="R111" s="4" t="n"/>
      <c r="S111" s="54" t="n"/>
      <c r="T111" s="54" t="n"/>
      <c r="U111" s="4" t="n"/>
      <c r="V111" s="4" t="n"/>
      <c r="W111" s="4" t="n"/>
    </row>
    <row r="112" ht="15.6" customHeight="1" s="33">
      <c r="A112" s="2" t="n"/>
      <c r="B112" s="4" t="n"/>
      <c r="C112" s="4" t="n"/>
      <c r="D112" s="54" t="n"/>
      <c r="E112" s="54" t="n"/>
      <c r="F112" s="4" t="n"/>
      <c r="G112" s="54" t="n"/>
      <c r="H112" s="54" t="n"/>
      <c r="I112" s="4" t="n"/>
      <c r="J112" s="54" t="n"/>
      <c r="K112" s="54" t="n"/>
      <c r="L112" s="4" t="n"/>
      <c r="M112" s="54" t="n"/>
      <c r="N112" s="54" t="n"/>
      <c r="O112" s="4" t="n"/>
      <c r="P112" s="54" t="n"/>
      <c r="Q112" s="54" t="n"/>
      <c r="R112" s="4" t="n"/>
      <c r="S112" s="54" t="n"/>
      <c r="T112" s="54" t="n"/>
      <c r="U112" s="4" t="n"/>
      <c r="V112" s="4" t="n"/>
      <c r="W112" s="4" t="n"/>
    </row>
    <row r="113" ht="15.6" customHeight="1" s="33">
      <c r="A113" s="2" t="n"/>
      <c r="B113" s="4" t="n"/>
      <c r="C113" s="4" t="n"/>
      <c r="D113" s="54" t="n"/>
      <c r="E113" s="54" t="n"/>
      <c r="F113" s="4" t="n"/>
      <c r="G113" s="54" t="n"/>
      <c r="H113" s="54" t="n"/>
      <c r="I113" s="4" t="n"/>
      <c r="J113" s="54" t="n"/>
      <c r="K113" s="54" t="n"/>
      <c r="L113" s="4" t="n"/>
      <c r="M113" s="54" t="n"/>
      <c r="N113" s="54" t="n"/>
      <c r="O113" s="4" t="n"/>
      <c r="P113" s="54" t="n"/>
      <c r="Q113" s="54" t="n"/>
      <c r="R113" s="4" t="n"/>
      <c r="S113" s="54" t="n"/>
      <c r="T113" s="54" t="n"/>
      <c r="U113" s="4" t="n"/>
      <c r="V113" s="4" t="n"/>
      <c r="W113" s="4" t="n"/>
    </row>
    <row r="114" ht="15.6" customHeight="1" s="33">
      <c r="A114" s="2" t="n"/>
      <c r="B114" s="4" t="n"/>
      <c r="C114" s="4" t="n"/>
      <c r="D114" s="54" t="n"/>
      <c r="E114" s="54" t="n"/>
      <c r="F114" s="4" t="n"/>
      <c r="G114" s="54" t="n"/>
      <c r="H114" s="54" t="n"/>
      <c r="I114" s="4" t="n"/>
      <c r="J114" s="54" t="n"/>
      <c r="K114" s="54" t="n"/>
      <c r="L114" s="4" t="n"/>
      <c r="M114" s="54" t="n"/>
      <c r="N114" s="54" t="n"/>
      <c r="O114" s="4" t="n"/>
      <c r="P114" s="54" t="n"/>
      <c r="Q114" s="54" t="n"/>
      <c r="R114" s="4" t="n"/>
      <c r="S114" s="54" t="n"/>
      <c r="T114" s="54" t="n"/>
      <c r="U114" s="4" t="n"/>
      <c r="V114" s="4" t="n"/>
      <c r="W114" s="4" t="n"/>
    </row>
    <row r="115" ht="15.6" customHeight="1" s="33">
      <c r="A115" s="2" t="n"/>
      <c r="B115" s="4" t="n"/>
      <c r="C115" s="4" t="n"/>
      <c r="D115" s="54" t="n"/>
      <c r="E115" s="54" t="n"/>
      <c r="F115" s="4" t="n"/>
      <c r="G115" s="54" t="n"/>
      <c r="H115" s="54" t="n"/>
      <c r="I115" s="4" t="n"/>
      <c r="J115" s="54" t="n"/>
      <c r="K115" s="54" t="n"/>
      <c r="L115" s="4" t="n"/>
      <c r="M115" s="54" t="n"/>
      <c r="N115" s="54" t="n"/>
      <c r="O115" s="4" t="n"/>
      <c r="P115" s="54" t="n"/>
      <c r="Q115" s="54" t="n"/>
      <c r="R115" s="4" t="n"/>
      <c r="S115" s="54" t="n"/>
      <c r="T115" s="54" t="n"/>
      <c r="U115" s="4" t="n"/>
      <c r="V115" s="4" t="n"/>
      <c r="W115" s="4" t="n"/>
    </row>
    <row r="116" ht="15.6" customHeight="1" s="33">
      <c r="A116" s="2" t="n"/>
      <c r="B116" s="4" t="n"/>
      <c r="C116" s="4" t="n"/>
      <c r="D116" s="54" t="n"/>
      <c r="E116" s="54" t="n"/>
      <c r="F116" s="4" t="n"/>
      <c r="G116" s="54" t="n"/>
      <c r="H116" s="54" t="n"/>
      <c r="I116" s="4" t="n"/>
      <c r="J116" s="54" t="n"/>
      <c r="K116" s="54" t="n"/>
      <c r="L116" s="4" t="n"/>
      <c r="M116" s="54" t="n"/>
      <c r="N116" s="54" t="n"/>
      <c r="O116" s="4" t="n"/>
      <c r="P116" s="54" t="n"/>
      <c r="Q116" s="54" t="n"/>
      <c r="R116" s="4" t="n"/>
      <c r="S116" s="54" t="n"/>
      <c r="T116" s="54" t="n"/>
      <c r="U116" s="4" t="n"/>
      <c r="V116" s="4" t="n"/>
      <c r="W116" s="4" t="n"/>
    </row>
    <row r="117" ht="15.6" customHeight="1" s="33">
      <c r="A117" s="2" t="n"/>
      <c r="B117" s="4" t="n"/>
      <c r="C117" s="4" t="n"/>
      <c r="D117" s="54" t="n"/>
      <c r="E117" s="54" t="n"/>
      <c r="F117" s="4" t="n"/>
      <c r="G117" s="54" t="n"/>
      <c r="H117" s="54" t="n"/>
      <c r="I117" s="4" t="n"/>
      <c r="J117" s="54" t="n"/>
      <c r="K117" s="54" t="n"/>
      <c r="L117" s="4" t="n"/>
      <c r="M117" s="54" t="n"/>
      <c r="N117" s="54" t="n"/>
      <c r="O117" s="4" t="n"/>
      <c r="P117" s="54" t="n"/>
      <c r="Q117" s="54" t="n"/>
      <c r="R117" s="4" t="n"/>
      <c r="S117" s="54" t="n"/>
      <c r="T117" s="54" t="n"/>
      <c r="U117" s="4" t="n"/>
      <c r="V117" s="4" t="n"/>
      <c r="W117" s="4" t="n"/>
    </row>
    <row r="118" ht="15.6" customHeight="1" s="33">
      <c r="A118" s="2" t="n"/>
      <c r="B118" s="4" t="n"/>
      <c r="C118" s="4" t="n"/>
      <c r="D118" s="54" t="n"/>
      <c r="E118" s="54" t="n"/>
      <c r="F118" s="4" t="n"/>
      <c r="G118" s="54" t="n"/>
      <c r="H118" s="54" t="n"/>
      <c r="I118" s="4" t="n"/>
      <c r="J118" s="54" t="n"/>
      <c r="K118" s="54" t="n"/>
      <c r="L118" s="4" t="n"/>
      <c r="M118" s="54" t="n"/>
      <c r="N118" s="54" t="n"/>
      <c r="O118" s="4" t="n"/>
      <c r="P118" s="54" t="n"/>
      <c r="Q118" s="54" t="n"/>
      <c r="R118" s="4" t="n"/>
      <c r="S118" s="54" t="n"/>
      <c r="T118" s="54" t="n"/>
      <c r="U118" s="4" t="n"/>
      <c r="V118" s="4" t="n"/>
      <c r="W118" s="4" t="n"/>
    </row>
    <row r="119" ht="15.6" customHeight="1" s="33">
      <c r="A119" s="2" t="n"/>
      <c r="B119" s="4" t="n"/>
      <c r="C119" s="4" t="n"/>
      <c r="D119" s="54" t="n"/>
      <c r="E119" s="54" t="n"/>
      <c r="F119" s="4" t="n"/>
      <c r="G119" s="54" t="n"/>
      <c r="H119" s="54" t="n"/>
      <c r="I119" s="4" t="n"/>
      <c r="J119" s="54" t="n"/>
      <c r="K119" s="54" t="n"/>
      <c r="L119" s="4" t="n"/>
      <c r="M119" s="54" t="n"/>
      <c r="N119" s="54" t="n"/>
      <c r="O119" s="4" t="n"/>
      <c r="P119" s="54" t="n"/>
      <c r="Q119" s="54" t="n"/>
      <c r="R119" s="4" t="n"/>
      <c r="S119" s="54" t="n"/>
      <c r="T119" s="54" t="n"/>
      <c r="U119" s="4" t="n"/>
      <c r="V119" s="4" t="n"/>
      <c r="W119" s="4" t="n"/>
    </row>
    <row r="120" ht="15.6" customHeight="1" s="33">
      <c r="A120" s="2" t="n"/>
      <c r="B120" s="4" t="n"/>
      <c r="C120" s="4" t="n"/>
      <c r="D120" s="54" t="n"/>
      <c r="E120" s="54" t="n"/>
      <c r="F120" s="4" t="n"/>
      <c r="G120" s="54" t="n"/>
      <c r="H120" s="54" t="n"/>
      <c r="I120" s="4" t="n"/>
      <c r="J120" s="54" t="n"/>
      <c r="K120" s="54" t="n"/>
      <c r="L120" s="4" t="n"/>
      <c r="M120" s="54" t="n"/>
      <c r="N120" s="54" t="n"/>
      <c r="O120" s="4" t="n"/>
      <c r="P120" s="54" t="n"/>
      <c r="Q120" s="54" t="n"/>
      <c r="R120" s="4" t="n"/>
      <c r="S120" s="54" t="n"/>
      <c r="T120" s="54" t="n"/>
      <c r="U120" s="4" t="n"/>
      <c r="V120" s="4" t="n"/>
      <c r="W120" s="4" t="n"/>
    </row>
    <row r="121" ht="15.6" customHeight="1" s="33">
      <c r="A121" s="2" t="n"/>
      <c r="B121" s="4" t="n"/>
      <c r="C121" s="4" t="n"/>
      <c r="D121" s="54" t="n"/>
      <c r="E121" s="54" t="n"/>
      <c r="F121" s="4" t="n"/>
      <c r="G121" s="54" t="n"/>
      <c r="H121" s="54" t="n"/>
      <c r="I121" s="4" t="n"/>
      <c r="J121" s="54" t="n"/>
      <c r="K121" s="54" t="n"/>
      <c r="L121" s="4" t="n"/>
      <c r="M121" s="54" t="n"/>
      <c r="N121" s="54" t="n"/>
      <c r="O121" s="4" t="n"/>
      <c r="P121" s="54" t="n"/>
      <c r="Q121" s="54" t="n"/>
      <c r="R121" s="4" t="n"/>
      <c r="S121" s="54" t="n"/>
      <c r="T121" s="54" t="n"/>
      <c r="U121" s="4" t="n"/>
      <c r="V121" s="4" t="n"/>
      <c r="W121" s="4" t="n"/>
    </row>
    <row r="122" ht="15.6" customHeight="1" s="33">
      <c r="A122" s="2" t="n"/>
      <c r="B122" s="4" t="n"/>
      <c r="C122" s="4" t="n"/>
      <c r="D122" s="54" t="n"/>
      <c r="E122" s="54" t="n"/>
      <c r="F122" s="4" t="n"/>
      <c r="G122" s="54" t="n"/>
      <c r="H122" s="54" t="n"/>
      <c r="I122" s="4" t="n"/>
      <c r="J122" s="54" t="n"/>
      <c r="K122" s="54" t="n"/>
      <c r="L122" s="4" t="n"/>
      <c r="M122" s="54" t="n"/>
      <c r="N122" s="54" t="n"/>
      <c r="O122" s="4" t="n"/>
      <c r="P122" s="54" t="n"/>
      <c r="Q122" s="54" t="n"/>
      <c r="R122" s="4" t="n"/>
      <c r="S122" s="54" t="n"/>
      <c r="T122" s="54" t="n"/>
      <c r="U122" s="4" t="n"/>
      <c r="V122" s="4" t="n"/>
      <c r="W122" s="4" t="n"/>
    </row>
    <row r="123" ht="15.6" customHeight="1" s="33">
      <c r="A123" s="2" t="n"/>
      <c r="B123" s="4" t="n"/>
      <c r="C123" s="4" t="n"/>
      <c r="D123" s="54" t="n"/>
      <c r="E123" s="54" t="n"/>
      <c r="F123" s="4" t="n"/>
      <c r="G123" s="54" t="n"/>
      <c r="H123" s="54" t="n"/>
      <c r="I123" s="4" t="n"/>
      <c r="J123" s="54" t="n"/>
      <c r="K123" s="54" t="n"/>
      <c r="L123" s="4" t="n"/>
      <c r="M123" s="54" t="n"/>
      <c r="N123" s="54" t="n"/>
      <c r="O123" s="4" t="n"/>
      <c r="P123" s="54" t="n"/>
      <c r="Q123" s="54" t="n"/>
      <c r="R123" s="4" t="n"/>
      <c r="S123" s="54" t="n"/>
      <c r="T123" s="54" t="n"/>
      <c r="U123" s="4" t="n"/>
      <c r="V123" s="4" t="n"/>
      <c r="W123" s="4" t="n"/>
    </row>
    <row r="124" ht="15.6" customHeight="1" s="33">
      <c r="A124" s="2" t="n"/>
      <c r="B124" s="4" t="n"/>
      <c r="C124" s="4" t="n"/>
      <c r="D124" s="54" t="n"/>
      <c r="E124" s="54" t="n"/>
      <c r="F124" s="4" t="n"/>
      <c r="G124" s="54" t="n"/>
      <c r="H124" s="54" t="n"/>
      <c r="I124" s="4" t="n"/>
      <c r="J124" s="54" t="n"/>
      <c r="K124" s="54" t="n"/>
      <c r="L124" s="4" t="n"/>
      <c r="M124" s="54" t="n"/>
      <c r="N124" s="54" t="n"/>
      <c r="O124" s="4" t="n"/>
      <c r="P124" s="54" t="n"/>
      <c r="Q124" s="54" t="n"/>
      <c r="R124" s="4" t="n"/>
      <c r="S124" s="54" t="n"/>
      <c r="T124" s="54" t="n"/>
      <c r="U124" s="4" t="n"/>
      <c r="V124" s="4" t="n"/>
      <c r="W124" s="4" t="n"/>
    </row>
    <row r="125" ht="15.6" customHeight="1" s="33">
      <c r="A125" s="2" t="n"/>
      <c r="B125" s="4" t="n"/>
      <c r="C125" s="4" t="n"/>
      <c r="D125" s="54" t="n"/>
      <c r="E125" s="54" t="n"/>
      <c r="F125" s="4" t="n"/>
      <c r="G125" s="54" t="n"/>
      <c r="H125" s="54" t="n"/>
      <c r="I125" s="4" t="n"/>
      <c r="J125" s="54" t="n"/>
      <c r="K125" s="54" t="n"/>
      <c r="L125" s="4" t="n"/>
      <c r="M125" s="54" t="n"/>
      <c r="N125" s="54" t="n"/>
      <c r="O125" s="4" t="n"/>
      <c r="P125" s="54" t="n"/>
      <c r="Q125" s="54" t="n"/>
      <c r="R125" s="4" t="n"/>
      <c r="S125" s="54" t="n"/>
      <c r="T125" s="54" t="n"/>
      <c r="U125" s="4" t="n"/>
      <c r="V125" s="4" t="n"/>
      <c r="W125" s="4" t="n"/>
    </row>
    <row r="126" ht="15.6" customHeight="1" s="33">
      <c r="A126" s="2" t="n"/>
      <c r="B126" s="4" t="n"/>
      <c r="C126" s="4" t="n"/>
      <c r="D126" s="54" t="n"/>
      <c r="E126" s="54" t="n"/>
      <c r="F126" s="4" t="n"/>
      <c r="G126" s="54" t="n"/>
      <c r="H126" s="54" t="n"/>
      <c r="I126" s="4" t="n"/>
      <c r="J126" s="54" t="n"/>
      <c r="K126" s="54" t="n"/>
      <c r="L126" s="4" t="n"/>
      <c r="M126" s="54" t="n"/>
      <c r="N126" s="54" t="n"/>
      <c r="O126" s="4" t="n"/>
      <c r="P126" s="54" t="n"/>
      <c r="Q126" s="54" t="n"/>
      <c r="R126" s="4" t="n"/>
      <c r="S126" s="54" t="n"/>
      <c r="T126" s="54" t="n"/>
      <c r="U126" s="4" t="n"/>
      <c r="V126" s="4" t="n"/>
      <c r="W126" s="4" t="n"/>
    </row>
    <row r="127" ht="15.6" customHeight="1" s="33">
      <c r="A127" s="2" t="n"/>
      <c r="B127" s="4" t="n"/>
      <c r="C127" s="4" t="n"/>
      <c r="D127" s="54" t="n"/>
      <c r="E127" s="54" t="n"/>
      <c r="F127" s="4" t="n"/>
      <c r="G127" s="54" t="n"/>
      <c r="H127" s="54" t="n"/>
      <c r="I127" s="4" t="n"/>
      <c r="J127" s="54" t="n"/>
      <c r="K127" s="54" t="n"/>
      <c r="L127" s="4" t="n"/>
      <c r="M127" s="54" t="n"/>
      <c r="N127" s="54" t="n"/>
      <c r="O127" s="4" t="n"/>
      <c r="P127" s="54" t="n"/>
      <c r="Q127" s="54" t="n"/>
      <c r="R127" s="4" t="n"/>
      <c r="S127" s="54" t="n"/>
      <c r="T127" s="54" t="n"/>
      <c r="U127" s="4" t="n"/>
      <c r="V127" s="4" t="n"/>
      <c r="W127" s="4" t="n"/>
    </row>
    <row r="128" ht="15.6" customHeight="1" s="33">
      <c r="A128" s="2" t="n"/>
      <c r="B128" s="4" t="n"/>
      <c r="C128" s="4" t="n"/>
      <c r="D128" s="54" t="n"/>
      <c r="E128" s="54" t="n"/>
      <c r="F128" s="4" t="n"/>
      <c r="G128" s="54" t="n"/>
      <c r="H128" s="54" t="n"/>
      <c r="I128" s="4" t="n"/>
      <c r="J128" s="54" t="n"/>
      <c r="K128" s="54" t="n"/>
      <c r="L128" s="4" t="n"/>
      <c r="M128" s="54" t="n"/>
      <c r="N128" s="54" t="n"/>
      <c r="O128" s="4" t="n"/>
      <c r="P128" s="54" t="n"/>
      <c r="Q128" s="54" t="n"/>
      <c r="R128" s="4" t="n"/>
      <c r="S128" s="54" t="n"/>
      <c r="T128" s="54" t="n"/>
      <c r="U128" s="4" t="n"/>
      <c r="V128" s="4" t="n"/>
      <c r="W128" s="4" t="n"/>
    </row>
    <row r="129" ht="15.6" customHeight="1" s="33">
      <c r="A129" s="2" t="n"/>
      <c r="B129" s="4" t="n"/>
      <c r="C129" s="4" t="n"/>
      <c r="D129" s="54" t="n"/>
      <c r="E129" s="54" t="n"/>
      <c r="F129" s="4" t="n"/>
      <c r="G129" s="54" t="n"/>
      <c r="H129" s="54" t="n"/>
      <c r="I129" s="4" t="n"/>
      <c r="J129" s="54" t="n"/>
      <c r="K129" s="54" t="n"/>
      <c r="L129" s="4" t="n"/>
      <c r="M129" s="54" t="n"/>
      <c r="N129" s="54" t="n"/>
      <c r="O129" s="4" t="n"/>
      <c r="P129" s="54" t="n"/>
      <c r="Q129" s="54" t="n"/>
      <c r="R129" s="4" t="n"/>
      <c r="S129" s="54" t="n"/>
      <c r="T129" s="54" t="n"/>
      <c r="U129" s="4" t="n"/>
      <c r="V129" s="4" t="n"/>
      <c r="W129" s="4" t="n"/>
    </row>
    <row r="130" ht="15.6" customHeight="1" s="33">
      <c r="A130" s="2" t="n"/>
      <c r="B130" s="4" t="n"/>
      <c r="C130" s="4" t="n"/>
      <c r="D130" s="54" t="n"/>
      <c r="E130" s="54" t="n"/>
      <c r="F130" s="4" t="n"/>
      <c r="G130" s="54" t="n"/>
      <c r="H130" s="54" t="n"/>
      <c r="I130" s="4" t="n"/>
      <c r="J130" s="54" t="n"/>
      <c r="K130" s="54" t="n"/>
      <c r="L130" s="4" t="n"/>
      <c r="M130" s="54" t="n"/>
      <c r="N130" s="54" t="n"/>
      <c r="O130" s="4" t="n"/>
      <c r="P130" s="54" t="n"/>
      <c r="Q130" s="54" t="n"/>
      <c r="R130" s="4" t="n"/>
      <c r="S130" s="54" t="n"/>
      <c r="T130" s="54" t="n"/>
      <c r="U130" s="4" t="n"/>
      <c r="V130" s="4" t="n"/>
      <c r="W130" s="4" t="n"/>
    </row>
    <row r="131" ht="15.6" customHeight="1" s="33">
      <c r="A131" s="2" t="n"/>
      <c r="B131" s="4" t="n"/>
      <c r="C131" s="4" t="n"/>
      <c r="D131" s="54" t="n"/>
      <c r="E131" s="54" t="n"/>
      <c r="F131" s="4" t="n"/>
      <c r="G131" s="54" t="n"/>
      <c r="H131" s="54" t="n"/>
      <c r="I131" s="4" t="n"/>
      <c r="J131" s="54" t="n"/>
      <c r="K131" s="54" t="n"/>
      <c r="L131" s="4" t="n"/>
      <c r="M131" s="54" t="n"/>
      <c r="N131" s="54" t="n"/>
      <c r="O131" s="4" t="n"/>
      <c r="P131" s="54" t="n"/>
      <c r="Q131" s="54" t="n"/>
      <c r="R131" s="4" t="n"/>
      <c r="S131" s="54" t="n"/>
      <c r="T131" s="54" t="n"/>
      <c r="U131" s="4" t="n"/>
      <c r="V131" s="4" t="n"/>
      <c r="W131" s="4" t="n"/>
    </row>
    <row r="132" ht="15.6" customHeight="1" s="33">
      <c r="A132" s="2" t="n"/>
      <c r="B132" s="4" t="n"/>
      <c r="C132" s="4" t="n"/>
      <c r="D132" s="54" t="n"/>
      <c r="E132" s="54" t="n"/>
      <c r="F132" s="4" t="n"/>
      <c r="G132" s="54" t="n"/>
      <c r="H132" s="54" t="n"/>
      <c r="I132" s="4" t="n"/>
      <c r="J132" s="54" t="n"/>
      <c r="K132" s="54" t="n"/>
      <c r="L132" s="4" t="n"/>
      <c r="M132" s="54" t="n"/>
      <c r="N132" s="54" t="n"/>
      <c r="O132" s="4" t="n"/>
      <c r="P132" s="54" t="n"/>
      <c r="Q132" s="54" t="n"/>
      <c r="R132" s="4" t="n"/>
      <c r="S132" s="54" t="n"/>
      <c r="T132" s="54" t="n"/>
      <c r="U132" s="4" t="n"/>
      <c r="V132" s="4" t="n"/>
      <c r="W132" s="4" t="n"/>
    </row>
    <row r="133" ht="15.6" customHeight="1" s="33">
      <c r="A133" s="2" t="n"/>
      <c r="B133" s="4" t="n"/>
      <c r="C133" s="4" t="n"/>
      <c r="D133" s="54" t="n"/>
      <c r="E133" s="54" t="n"/>
      <c r="F133" s="4" t="n"/>
      <c r="G133" s="54" t="n"/>
      <c r="H133" s="54" t="n"/>
      <c r="I133" s="4" t="n"/>
      <c r="J133" s="54" t="n"/>
      <c r="K133" s="54" t="n"/>
      <c r="L133" s="4" t="n"/>
      <c r="M133" s="54" t="n"/>
      <c r="N133" s="54" t="n"/>
      <c r="O133" s="4" t="n"/>
      <c r="P133" s="54" t="n"/>
      <c r="Q133" s="54" t="n"/>
      <c r="R133" s="4" t="n"/>
      <c r="S133" s="54" t="n"/>
      <c r="T133" s="54" t="n"/>
      <c r="U133" s="4" t="n"/>
      <c r="V133" s="4" t="n"/>
      <c r="W133" s="4" t="n"/>
    </row>
    <row r="134" ht="15.6" customHeight="1" s="33">
      <c r="A134" s="2" t="n"/>
      <c r="B134" s="4" t="n"/>
      <c r="C134" s="4" t="n"/>
      <c r="D134" s="54" t="n"/>
      <c r="E134" s="54" t="n"/>
      <c r="F134" s="4" t="n"/>
      <c r="G134" s="54" t="n"/>
      <c r="H134" s="54" t="n"/>
      <c r="I134" s="4" t="n"/>
      <c r="J134" s="54" t="n"/>
      <c r="K134" s="54" t="n"/>
      <c r="L134" s="4" t="n"/>
      <c r="M134" s="54" t="n"/>
      <c r="N134" s="54" t="n"/>
      <c r="O134" s="4" t="n"/>
      <c r="P134" s="54" t="n"/>
      <c r="Q134" s="54" t="n"/>
      <c r="R134" s="4" t="n"/>
      <c r="S134" s="54" t="n"/>
      <c r="T134" s="54" t="n"/>
      <c r="U134" s="4" t="n"/>
      <c r="V134" s="4" t="n"/>
      <c r="W134" s="4" t="n"/>
    </row>
    <row r="135" ht="15.6" customHeight="1" s="33">
      <c r="A135" s="2" t="n"/>
      <c r="B135" s="4" t="n"/>
      <c r="C135" s="4" t="n"/>
      <c r="D135" s="54" t="n"/>
      <c r="E135" s="54" t="n"/>
      <c r="F135" s="4" t="n"/>
      <c r="G135" s="54" t="n"/>
      <c r="H135" s="54" t="n"/>
      <c r="I135" s="4" t="n"/>
      <c r="J135" s="54" t="n"/>
      <c r="K135" s="54" t="n"/>
      <c r="L135" s="4" t="n"/>
      <c r="M135" s="54" t="n"/>
      <c r="N135" s="54" t="n"/>
      <c r="O135" s="4" t="n"/>
      <c r="P135" s="54" t="n"/>
      <c r="Q135" s="54" t="n"/>
      <c r="R135" s="4" t="n"/>
      <c r="S135" s="54" t="n"/>
      <c r="T135" s="54" t="n"/>
      <c r="U135" s="4" t="n"/>
      <c r="V135" s="4" t="n"/>
      <c r="W135" s="4" t="n"/>
    </row>
    <row r="136" ht="15.6" customHeight="1" s="33">
      <c r="A136" s="2" t="n"/>
      <c r="B136" s="4" t="n"/>
      <c r="C136" s="4" t="n"/>
      <c r="D136" s="54" t="n"/>
      <c r="E136" s="54" t="n"/>
      <c r="F136" s="4" t="n"/>
      <c r="G136" s="54" t="n"/>
      <c r="H136" s="54" t="n"/>
      <c r="I136" s="4" t="n"/>
      <c r="J136" s="54" t="n"/>
      <c r="K136" s="54" t="n"/>
      <c r="L136" s="4" t="n"/>
      <c r="M136" s="54" t="n"/>
      <c r="N136" s="54" t="n"/>
      <c r="O136" s="4" t="n"/>
      <c r="P136" s="54" t="n"/>
      <c r="Q136" s="54" t="n"/>
      <c r="R136" s="4" t="n"/>
      <c r="S136" s="54" t="n"/>
      <c r="T136" s="54" t="n"/>
      <c r="U136" s="4" t="n"/>
      <c r="V136" s="4" t="n"/>
      <c r="W136" s="4" t="n"/>
    </row>
    <row r="137" ht="15.6" customHeight="1" s="33">
      <c r="A137" s="2" t="n"/>
      <c r="B137" s="4" t="n"/>
      <c r="C137" s="4" t="n"/>
      <c r="D137" s="54" t="n"/>
      <c r="E137" s="54" t="n"/>
      <c r="F137" s="4" t="n"/>
      <c r="G137" s="54" t="n"/>
      <c r="H137" s="54" t="n"/>
      <c r="I137" s="4" t="n"/>
      <c r="J137" s="54" t="n"/>
      <c r="K137" s="54" t="n"/>
      <c r="L137" s="4" t="n"/>
      <c r="M137" s="54" t="n"/>
      <c r="N137" s="54" t="n"/>
      <c r="O137" s="4" t="n"/>
      <c r="P137" s="54" t="n"/>
      <c r="Q137" s="54" t="n"/>
      <c r="R137" s="4" t="n"/>
      <c r="S137" s="54" t="n"/>
      <c r="T137" s="54" t="n"/>
      <c r="U137" s="4" t="n"/>
      <c r="V137" s="4" t="n"/>
      <c r="W137" s="4" t="n"/>
    </row>
    <row r="138" ht="15.6" customHeight="1" s="33">
      <c r="A138" s="2" t="n"/>
      <c r="B138" s="4" t="n"/>
      <c r="C138" s="4" t="n"/>
      <c r="D138" s="54" t="n"/>
      <c r="E138" s="54" t="n"/>
      <c r="F138" s="4" t="n"/>
      <c r="G138" s="54" t="n"/>
      <c r="H138" s="54" t="n"/>
      <c r="I138" s="4" t="n"/>
      <c r="J138" s="54" t="n"/>
      <c r="K138" s="54" t="n"/>
      <c r="L138" s="4" t="n"/>
      <c r="M138" s="54" t="n"/>
      <c r="N138" s="54" t="n"/>
      <c r="O138" s="4" t="n"/>
      <c r="P138" s="54" t="n"/>
      <c r="Q138" s="54" t="n"/>
      <c r="R138" s="4" t="n"/>
      <c r="S138" s="54" t="n"/>
      <c r="T138" s="54" t="n"/>
      <c r="U138" s="4" t="n"/>
      <c r="V138" s="4" t="n"/>
      <c r="W138" s="4" t="n"/>
    </row>
    <row r="139" ht="15.6" customHeight="1" s="33">
      <c r="A139" s="2" t="n"/>
      <c r="B139" s="4" t="n"/>
      <c r="C139" s="4" t="n"/>
      <c r="D139" s="54" t="n"/>
      <c r="E139" s="54" t="n"/>
      <c r="F139" s="4" t="n"/>
      <c r="G139" s="54" t="n"/>
      <c r="H139" s="54" t="n"/>
      <c r="I139" s="4" t="n"/>
      <c r="J139" s="54" t="n"/>
      <c r="K139" s="54" t="n"/>
      <c r="L139" s="4" t="n"/>
      <c r="M139" s="54" t="n"/>
      <c r="N139" s="54" t="n"/>
      <c r="O139" s="4" t="n"/>
      <c r="P139" s="54" t="n"/>
      <c r="Q139" s="54" t="n"/>
      <c r="R139" s="4" t="n"/>
      <c r="S139" s="54" t="n"/>
      <c r="T139" s="54" t="n"/>
      <c r="U139" s="4" t="n"/>
      <c r="V139" s="4" t="n"/>
      <c r="W139" s="4" t="n"/>
    </row>
    <row r="140" ht="15.6" customHeight="1" s="33">
      <c r="A140" s="2" t="n"/>
      <c r="B140" s="4" t="n"/>
      <c r="C140" s="4" t="n"/>
      <c r="D140" s="54" t="n"/>
      <c r="E140" s="54" t="n"/>
      <c r="F140" s="4" t="n"/>
      <c r="G140" s="54" t="n"/>
      <c r="H140" s="54" t="n"/>
      <c r="I140" s="4" t="n"/>
      <c r="J140" s="54" t="n"/>
      <c r="K140" s="54" t="n"/>
      <c r="L140" s="4" t="n"/>
      <c r="M140" s="54" t="n"/>
      <c r="N140" s="54" t="n"/>
      <c r="O140" s="4" t="n"/>
      <c r="P140" s="54" t="n"/>
      <c r="Q140" s="54" t="n"/>
      <c r="R140" s="4" t="n"/>
      <c r="S140" s="54" t="n"/>
      <c r="T140" s="54" t="n"/>
      <c r="U140" s="4" t="n"/>
      <c r="V140" s="4" t="n"/>
      <c r="W140" s="4" t="n"/>
    </row>
    <row r="141" ht="15.6" customHeight="1" s="33">
      <c r="A141" s="2" t="n"/>
      <c r="B141" s="4" t="n"/>
      <c r="C141" s="4" t="n"/>
      <c r="D141" s="54" t="n"/>
      <c r="E141" s="54" t="n"/>
      <c r="F141" s="4" t="n"/>
      <c r="G141" s="54" t="n"/>
      <c r="H141" s="54" t="n"/>
      <c r="I141" s="4" t="n"/>
      <c r="J141" s="54" t="n"/>
      <c r="K141" s="54" t="n"/>
      <c r="L141" s="4" t="n"/>
      <c r="M141" s="54" t="n"/>
      <c r="N141" s="54" t="n"/>
      <c r="O141" s="4" t="n"/>
      <c r="P141" s="54" t="n"/>
      <c r="Q141" s="54" t="n"/>
      <c r="R141" s="4" t="n"/>
      <c r="S141" s="54" t="n"/>
      <c r="T141" s="54" t="n"/>
      <c r="U141" s="4" t="n"/>
      <c r="V141" s="4" t="n"/>
      <c r="W141" s="4" t="n"/>
    </row>
    <row r="142" ht="15.6" customHeight="1" s="33">
      <c r="A142" s="2" t="n"/>
      <c r="B142" s="4" t="n"/>
      <c r="C142" s="4" t="n"/>
      <c r="D142" s="54" t="n"/>
      <c r="E142" s="54" t="n"/>
      <c r="F142" s="4" t="n"/>
      <c r="G142" s="54" t="n"/>
      <c r="H142" s="54" t="n"/>
      <c r="I142" s="4" t="n"/>
      <c r="J142" s="54" t="n"/>
      <c r="K142" s="54" t="n"/>
      <c r="L142" s="4" t="n"/>
      <c r="M142" s="54" t="n"/>
      <c r="N142" s="54" t="n"/>
      <c r="O142" s="4" t="n"/>
      <c r="P142" s="54" t="n"/>
      <c r="Q142" s="54" t="n"/>
      <c r="R142" s="4" t="n"/>
      <c r="S142" s="54" t="n"/>
      <c r="T142" s="54" t="n"/>
      <c r="U142" s="4" t="n"/>
      <c r="V142" s="4" t="n"/>
      <c r="W142" s="4" t="n"/>
    </row>
    <row r="143" ht="15.6" customHeight="1" s="33">
      <c r="A143" s="2" t="n"/>
      <c r="B143" s="4" t="n"/>
      <c r="C143" s="4" t="n"/>
      <c r="D143" s="54" t="n"/>
      <c r="E143" s="54" t="n"/>
      <c r="F143" s="4" t="n"/>
      <c r="G143" s="54" t="n"/>
      <c r="H143" s="54" t="n"/>
      <c r="I143" s="4" t="n"/>
      <c r="J143" s="54" t="n"/>
      <c r="K143" s="54" t="n"/>
      <c r="L143" s="4" t="n"/>
      <c r="M143" s="54" t="n"/>
      <c r="N143" s="54" t="n"/>
      <c r="O143" s="4" t="n"/>
      <c r="P143" s="54" t="n"/>
      <c r="Q143" s="54" t="n"/>
      <c r="R143" s="4" t="n"/>
      <c r="S143" s="54" t="n"/>
      <c r="T143" s="54" t="n"/>
      <c r="U143" s="4" t="n"/>
      <c r="V143" s="4" t="n"/>
      <c r="W143" s="4" t="n"/>
    </row>
    <row r="144" ht="15.6" customHeight="1" s="33">
      <c r="A144" s="2" t="n"/>
      <c r="B144" s="4" t="n"/>
      <c r="C144" s="4" t="n"/>
      <c r="D144" s="54" t="n"/>
      <c r="E144" s="54" t="n"/>
      <c r="F144" s="4" t="n"/>
      <c r="G144" s="54" t="n"/>
      <c r="H144" s="54" t="n"/>
      <c r="I144" s="4" t="n"/>
      <c r="J144" s="54" t="n"/>
      <c r="K144" s="54" t="n"/>
      <c r="L144" s="4" t="n"/>
      <c r="M144" s="54" t="n"/>
      <c r="N144" s="54" t="n"/>
      <c r="O144" s="4" t="n"/>
      <c r="P144" s="54" t="n"/>
      <c r="Q144" s="54" t="n"/>
      <c r="R144" s="4" t="n"/>
      <c r="S144" s="54" t="n"/>
      <c r="T144" s="54" t="n"/>
      <c r="U144" s="4" t="n"/>
      <c r="V144" s="4" t="n"/>
      <c r="W144" s="4" t="n"/>
    </row>
    <row r="145" ht="15.6" customHeight="1" s="33">
      <c r="A145" s="2" t="n"/>
      <c r="B145" s="4" t="n"/>
      <c r="C145" s="4" t="n"/>
      <c r="D145" s="54" t="n"/>
      <c r="E145" s="54" t="n"/>
      <c r="F145" s="4" t="n"/>
      <c r="G145" s="54" t="n"/>
      <c r="H145" s="54" t="n"/>
      <c r="I145" s="4" t="n"/>
      <c r="J145" s="54" t="n"/>
      <c r="K145" s="54" t="n"/>
      <c r="L145" s="4" t="n"/>
      <c r="M145" s="54" t="n"/>
      <c r="N145" s="54" t="n"/>
      <c r="O145" s="4" t="n"/>
      <c r="P145" s="54" t="n"/>
      <c r="Q145" s="54" t="n"/>
      <c r="R145" s="4" t="n"/>
      <c r="S145" s="54" t="n"/>
      <c r="T145" s="54" t="n"/>
      <c r="U145" s="4" t="n"/>
      <c r="V145" s="4" t="n"/>
      <c r="W145" s="4" t="n"/>
    </row>
    <row r="146" ht="15.6" customHeight="1" s="33">
      <c r="A146" s="2" t="n"/>
      <c r="B146" s="4" t="n"/>
      <c r="C146" s="4" t="n"/>
      <c r="D146" s="54" t="n"/>
      <c r="E146" s="54" t="n"/>
      <c r="F146" s="4" t="n"/>
      <c r="G146" s="54" t="n"/>
      <c r="H146" s="54" t="n"/>
      <c r="I146" s="4" t="n"/>
      <c r="J146" s="54" t="n"/>
      <c r="K146" s="54" t="n"/>
      <c r="L146" s="4" t="n"/>
      <c r="M146" s="54" t="n"/>
      <c r="N146" s="54" t="n"/>
      <c r="O146" s="4" t="n"/>
      <c r="P146" s="54" t="n"/>
      <c r="Q146" s="54" t="n"/>
      <c r="R146" s="4" t="n"/>
      <c r="S146" s="54" t="n"/>
      <c r="T146" s="54" t="n"/>
      <c r="U146" s="4" t="n"/>
      <c r="V146" s="4" t="n"/>
      <c r="W146" s="4" t="n"/>
    </row>
    <row r="147" ht="15.6" customHeight="1" s="33">
      <c r="A147" s="2" t="n"/>
      <c r="B147" s="4" t="n"/>
      <c r="C147" s="4" t="n"/>
      <c r="D147" s="54" t="n"/>
      <c r="E147" s="54" t="n"/>
      <c r="F147" s="4" t="n"/>
      <c r="G147" s="54" t="n"/>
      <c r="H147" s="54" t="n"/>
      <c r="I147" s="4" t="n"/>
      <c r="J147" s="54" t="n"/>
      <c r="K147" s="54" t="n"/>
      <c r="L147" s="4" t="n"/>
      <c r="M147" s="54" t="n"/>
      <c r="N147" s="54" t="n"/>
      <c r="O147" s="4" t="n"/>
      <c r="P147" s="54" t="n"/>
      <c r="Q147" s="54" t="n"/>
      <c r="R147" s="4" t="n"/>
      <c r="S147" s="54" t="n"/>
      <c r="T147" s="54" t="n"/>
      <c r="U147" s="4" t="n"/>
      <c r="V147" s="4" t="n"/>
      <c r="W147" s="4" t="n"/>
    </row>
    <row r="148" ht="15.6" customHeight="1" s="33">
      <c r="A148" s="2" t="n"/>
      <c r="B148" s="4" t="n"/>
      <c r="C148" s="4" t="n"/>
      <c r="D148" s="54" t="n"/>
      <c r="E148" s="54" t="n"/>
      <c r="F148" s="4" t="n"/>
      <c r="G148" s="54" t="n"/>
      <c r="H148" s="54" t="n"/>
      <c r="I148" s="4" t="n"/>
      <c r="J148" s="54" t="n"/>
      <c r="K148" s="54" t="n"/>
      <c r="L148" s="4" t="n"/>
      <c r="M148" s="54" t="n"/>
      <c r="N148" s="54" t="n"/>
      <c r="O148" s="4" t="n"/>
      <c r="P148" s="54" t="n"/>
      <c r="Q148" s="54" t="n"/>
      <c r="R148" s="4" t="n"/>
      <c r="S148" s="54" t="n"/>
      <c r="T148" s="54" t="n"/>
      <c r="U148" s="4" t="n"/>
      <c r="V148" s="4" t="n"/>
      <c r="W148" s="4" t="n"/>
    </row>
    <row r="149" ht="15.6" customHeight="1" s="33">
      <c r="A149" s="2" t="n"/>
      <c r="B149" s="4" t="n"/>
      <c r="C149" s="4" t="n"/>
      <c r="D149" s="54" t="n"/>
      <c r="E149" s="54" t="n"/>
      <c r="F149" s="4" t="n"/>
      <c r="G149" s="54" t="n"/>
      <c r="H149" s="54" t="n"/>
      <c r="I149" s="4" t="n"/>
      <c r="J149" s="54" t="n"/>
      <c r="K149" s="54" t="n"/>
      <c r="L149" s="4" t="n"/>
      <c r="M149" s="54" t="n"/>
      <c r="N149" s="54" t="n"/>
      <c r="O149" s="4" t="n"/>
      <c r="P149" s="54" t="n"/>
      <c r="Q149" s="54" t="n"/>
      <c r="R149" s="4" t="n"/>
      <c r="S149" s="54" t="n"/>
      <c r="T149" s="54" t="n"/>
      <c r="U149" s="4" t="n"/>
      <c r="V149" s="4" t="n"/>
      <c r="W149" s="4" t="n"/>
    </row>
    <row r="150" ht="15.6" customHeight="1" s="33">
      <c r="A150" s="2" t="n"/>
      <c r="B150" s="4" t="n"/>
      <c r="C150" s="4" t="n"/>
      <c r="D150" s="54" t="n"/>
      <c r="E150" s="54" t="n"/>
      <c r="F150" s="4" t="n"/>
      <c r="G150" s="54" t="n"/>
      <c r="H150" s="54" t="n"/>
      <c r="I150" s="4" t="n"/>
      <c r="J150" s="54" t="n"/>
      <c r="K150" s="54" t="n"/>
      <c r="L150" s="4" t="n"/>
      <c r="M150" s="54" t="n"/>
      <c r="N150" s="54" t="n"/>
      <c r="O150" s="4" t="n"/>
      <c r="P150" s="54" t="n"/>
      <c r="Q150" s="54" t="n"/>
      <c r="R150" s="4" t="n"/>
      <c r="S150" s="54" t="n"/>
      <c r="T150" s="54" t="n"/>
      <c r="U150" s="4" t="n"/>
      <c r="V150" s="4" t="n"/>
      <c r="W150" s="4" t="n"/>
    </row>
    <row r="151" ht="15.6" customHeight="1" s="33">
      <c r="A151" s="2" t="n"/>
      <c r="B151" s="4" t="n"/>
      <c r="C151" s="4" t="n"/>
      <c r="D151" s="54" t="n"/>
      <c r="E151" s="54" t="n"/>
      <c r="F151" s="4" t="n"/>
      <c r="G151" s="54" t="n"/>
      <c r="H151" s="54" t="n"/>
      <c r="I151" s="4" t="n"/>
      <c r="J151" s="54" t="n"/>
      <c r="K151" s="54" t="n"/>
      <c r="L151" s="4" t="n"/>
      <c r="M151" s="54" t="n"/>
      <c r="N151" s="54" t="n"/>
      <c r="O151" s="4" t="n"/>
      <c r="P151" s="54" t="n"/>
      <c r="Q151" s="54" t="n"/>
      <c r="R151" s="4" t="n"/>
      <c r="S151" s="54" t="n"/>
      <c r="T151" s="54" t="n"/>
      <c r="U151" s="4" t="n"/>
      <c r="V151" s="4" t="n"/>
      <c r="W151" s="4" t="n"/>
    </row>
    <row r="152" ht="15.6" customHeight="1" s="33">
      <c r="A152" s="2" t="n"/>
      <c r="B152" s="4" t="n"/>
      <c r="C152" s="4" t="n"/>
      <c r="D152" s="54" t="n"/>
      <c r="E152" s="54" t="n"/>
      <c r="F152" s="4" t="n"/>
      <c r="G152" s="54" t="n"/>
      <c r="H152" s="54" t="n"/>
      <c r="I152" s="4" t="n"/>
      <c r="J152" s="54" t="n"/>
      <c r="K152" s="54" t="n"/>
      <c r="L152" s="4" t="n"/>
      <c r="M152" s="54" t="n"/>
      <c r="N152" s="54" t="n"/>
      <c r="O152" s="4" t="n"/>
      <c r="P152" s="54" t="n"/>
      <c r="Q152" s="54" t="n"/>
      <c r="R152" s="4" t="n"/>
      <c r="S152" s="54" t="n"/>
      <c r="T152" s="54" t="n"/>
      <c r="U152" s="4" t="n"/>
      <c r="V152" s="4" t="n"/>
      <c r="W152" s="4" t="n"/>
    </row>
    <row r="153" ht="15.6" customHeight="1" s="33">
      <c r="A153" s="2" t="n"/>
      <c r="B153" s="4" t="n"/>
      <c r="C153" s="4" t="n"/>
      <c r="D153" s="54" t="n"/>
      <c r="E153" s="54" t="n"/>
      <c r="F153" s="4" t="n"/>
      <c r="G153" s="54" t="n"/>
      <c r="H153" s="54" t="n"/>
      <c r="I153" s="4" t="n"/>
      <c r="J153" s="54" t="n"/>
      <c r="K153" s="54" t="n"/>
      <c r="L153" s="4" t="n"/>
      <c r="M153" s="54" t="n"/>
      <c r="N153" s="54" t="n"/>
      <c r="O153" s="4" t="n"/>
      <c r="P153" s="54" t="n"/>
      <c r="Q153" s="54" t="n"/>
      <c r="R153" s="4" t="n"/>
      <c r="S153" s="54" t="n"/>
      <c r="T153" s="54" t="n"/>
      <c r="U153" s="4" t="n"/>
      <c r="V153" s="4" t="n"/>
      <c r="W153" s="4" t="n"/>
    </row>
    <row r="154" ht="15.6" customHeight="1" s="33">
      <c r="A154" s="2" t="n"/>
      <c r="B154" s="4" t="n"/>
      <c r="C154" s="4" t="n"/>
      <c r="D154" s="54" t="n"/>
      <c r="E154" s="54" t="n"/>
      <c r="F154" s="4" t="n"/>
      <c r="G154" s="54" t="n"/>
      <c r="H154" s="54" t="n"/>
      <c r="I154" s="4" t="n"/>
      <c r="J154" s="54" t="n"/>
      <c r="K154" s="54" t="n"/>
      <c r="L154" s="4" t="n"/>
      <c r="M154" s="54" t="n"/>
      <c r="N154" s="54" t="n"/>
      <c r="O154" s="4" t="n"/>
      <c r="P154" s="54" t="n"/>
      <c r="Q154" s="54" t="n"/>
      <c r="R154" s="4" t="n"/>
      <c r="S154" s="54" t="n"/>
      <c r="T154" s="54" t="n"/>
      <c r="U154" s="4" t="n"/>
      <c r="V154" s="4" t="n"/>
      <c r="W154" s="4" t="n"/>
    </row>
    <row r="155" ht="15.6" customHeight="1" s="33">
      <c r="A155" s="2" t="n"/>
      <c r="B155" s="4" t="n"/>
      <c r="C155" s="4" t="n"/>
      <c r="D155" s="54" t="n"/>
      <c r="E155" s="54" t="n"/>
      <c r="F155" s="4" t="n"/>
      <c r="G155" s="54" t="n"/>
      <c r="H155" s="54" t="n"/>
      <c r="I155" s="4" t="n"/>
      <c r="J155" s="54" t="n"/>
      <c r="K155" s="54" t="n"/>
      <c r="L155" s="4" t="n"/>
      <c r="M155" s="54" t="n"/>
      <c r="N155" s="54" t="n"/>
      <c r="O155" s="4" t="n"/>
      <c r="P155" s="54" t="n"/>
      <c r="Q155" s="54" t="n"/>
      <c r="R155" s="4" t="n"/>
      <c r="S155" s="54" t="n"/>
      <c r="T155" s="54" t="n"/>
      <c r="U155" s="4" t="n"/>
      <c r="V155" s="4" t="n"/>
      <c r="W155" s="4" t="n"/>
    </row>
    <row r="156" ht="15.6" customHeight="1" s="33">
      <c r="A156" s="2" t="n"/>
      <c r="B156" s="4" t="n"/>
      <c r="C156" s="4" t="n"/>
      <c r="D156" s="54" t="n"/>
      <c r="E156" s="54" t="n"/>
      <c r="F156" s="4" t="n"/>
      <c r="G156" s="54" t="n"/>
      <c r="H156" s="54" t="n"/>
      <c r="I156" s="4" t="n"/>
      <c r="J156" s="54" t="n"/>
      <c r="K156" s="54" t="n"/>
      <c r="L156" s="4" t="n"/>
      <c r="M156" s="54" t="n"/>
      <c r="N156" s="54" t="n"/>
      <c r="O156" s="4" t="n"/>
      <c r="P156" s="54" t="n"/>
      <c r="Q156" s="54" t="n"/>
      <c r="R156" s="4" t="n"/>
      <c r="S156" s="54" t="n"/>
      <c r="T156" s="54" t="n"/>
      <c r="U156" s="4" t="n"/>
      <c r="V156" s="4" t="n"/>
      <c r="W156" s="4" t="n"/>
    </row>
    <row r="157" ht="15.6" customHeight="1" s="33">
      <c r="A157" s="2" t="n"/>
      <c r="B157" s="4" t="n"/>
      <c r="C157" s="4" t="n"/>
      <c r="D157" s="54" t="n"/>
      <c r="E157" s="54" t="n"/>
      <c r="F157" s="4" t="n"/>
      <c r="G157" s="54" t="n"/>
      <c r="H157" s="54" t="n"/>
      <c r="I157" s="4" t="n"/>
      <c r="J157" s="54" t="n"/>
      <c r="K157" s="54" t="n"/>
      <c r="L157" s="4" t="n"/>
      <c r="M157" s="54" t="n"/>
      <c r="N157" s="54" t="n"/>
      <c r="O157" s="4" t="n"/>
      <c r="P157" s="54" t="n"/>
      <c r="Q157" s="54" t="n"/>
      <c r="R157" s="4" t="n"/>
      <c r="S157" s="54" t="n"/>
      <c r="T157" s="54" t="n"/>
      <c r="U157" s="4" t="n"/>
      <c r="V157" s="4" t="n"/>
      <c r="W157" s="4" t="n"/>
    </row>
    <row r="158" ht="15.6" customHeight="1" s="33">
      <c r="A158" s="2" t="n"/>
      <c r="B158" s="4" t="n"/>
      <c r="C158" s="4" t="n"/>
      <c r="D158" s="54" t="n"/>
      <c r="E158" s="54" t="n"/>
      <c r="F158" s="4" t="n"/>
      <c r="G158" s="54" t="n"/>
      <c r="H158" s="54" t="n"/>
      <c r="I158" s="4" t="n"/>
      <c r="J158" s="54" t="n"/>
      <c r="K158" s="54" t="n"/>
      <c r="L158" s="4" t="n"/>
      <c r="M158" s="54" t="n"/>
      <c r="N158" s="54" t="n"/>
      <c r="O158" s="4" t="n"/>
      <c r="P158" s="54" t="n"/>
      <c r="Q158" s="54" t="n"/>
      <c r="R158" s="4" t="n"/>
      <c r="S158" s="54" t="n"/>
      <c r="T158" s="54" t="n"/>
      <c r="U158" s="4" t="n"/>
      <c r="V158" s="4" t="n"/>
      <c r="W158" s="4" t="n"/>
    </row>
    <row r="159" ht="15.6" customHeight="1" s="33">
      <c r="A159" s="2" t="n"/>
      <c r="B159" s="4" t="n"/>
      <c r="C159" s="4" t="n"/>
      <c r="D159" s="54" t="n"/>
      <c r="E159" s="54" t="n"/>
      <c r="F159" s="4" t="n"/>
      <c r="G159" s="54" t="n"/>
      <c r="H159" s="54" t="n"/>
      <c r="I159" s="4" t="n"/>
      <c r="J159" s="54" t="n"/>
      <c r="K159" s="54" t="n"/>
      <c r="L159" s="4" t="n"/>
      <c r="M159" s="54" t="n"/>
      <c r="N159" s="54" t="n"/>
      <c r="O159" s="4" t="n"/>
      <c r="P159" s="54" t="n"/>
      <c r="Q159" s="54" t="n"/>
      <c r="R159" s="4" t="n"/>
      <c r="S159" s="54" t="n"/>
      <c r="T159" s="54" t="n"/>
      <c r="U159" s="4" t="n"/>
      <c r="V159" s="4" t="n"/>
      <c r="W159" s="4" t="n"/>
    </row>
    <row r="160" ht="15.6" customHeight="1" s="33">
      <c r="A160" s="2" t="n"/>
      <c r="B160" s="4" t="n"/>
      <c r="C160" s="4" t="n"/>
      <c r="D160" s="54" t="n"/>
      <c r="E160" s="54" t="n"/>
      <c r="F160" s="4" t="n"/>
      <c r="G160" s="54" t="n"/>
      <c r="H160" s="54" t="n"/>
      <c r="I160" s="4" t="n"/>
      <c r="J160" s="54" t="n"/>
      <c r="K160" s="54" t="n"/>
      <c r="L160" s="4" t="n"/>
      <c r="M160" s="54" t="n"/>
      <c r="N160" s="54" t="n"/>
      <c r="O160" s="4" t="n"/>
      <c r="P160" s="54" t="n"/>
      <c r="Q160" s="54" t="n"/>
      <c r="R160" s="4" t="n"/>
      <c r="S160" s="54" t="n"/>
      <c r="T160" s="54" t="n"/>
      <c r="U160" s="4" t="n"/>
      <c r="V160" s="4" t="n"/>
      <c r="W160" s="4" t="n"/>
    </row>
    <row r="161" ht="15.6" customHeight="1" s="33">
      <c r="A161" s="2" t="n"/>
      <c r="B161" s="4" t="n"/>
      <c r="C161" s="4" t="n"/>
      <c r="D161" s="54" t="n"/>
      <c r="E161" s="54" t="n"/>
      <c r="F161" s="4" t="n"/>
      <c r="G161" s="54" t="n"/>
      <c r="H161" s="54" t="n"/>
      <c r="I161" s="4" t="n"/>
      <c r="J161" s="54" t="n"/>
      <c r="K161" s="54" t="n"/>
      <c r="L161" s="4" t="n"/>
      <c r="M161" s="54" t="n"/>
      <c r="N161" s="54" t="n"/>
      <c r="O161" s="4" t="n"/>
      <c r="P161" s="54" t="n"/>
      <c r="Q161" s="54" t="n"/>
      <c r="R161" s="4" t="n"/>
      <c r="S161" s="54" t="n"/>
      <c r="T161" s="54" t="n"/>
      <c r="U161" s="4" t="n"/>
      <c r="V161" s="4" t="n"/>
      <c r="W161" s="4" t="n"/>
    </row>
    <row r="162" ht="15.6" customHeight="1" s="33">
      <c r="A162" s="2" t="n"/>
      <c r="B162" s="4" t="n"/>
      <c r="C162" s="4" t="n"/>
      <c r="D162" s="54" t="n"/>
      <c r="E162" s="54" t="n"/>
      <c r="F162" s="4" t="n"/>
      <c r="G162" s="54" t="n"/>
      <c r="H162" s="54" t="n"/>
      <c r="I162" s="4" t="n"/>
      <c r="J162" s="54" t="n"/>
      <c r="K162" s="54" t="n"/>
      <c r="L162" s="4" t="n"/>
      <c r="M162" s="54" t="n"/>
      <c r="N162" s="54" t="n"/>
      <c r="O162" s="4" t="n"/>
      <c r="P162" s="54" t="n"/>
      <c r="Q162" s="54" t="n"/>
      <c r="R162" s="4" t="n"/>
      <c r="S162" s="54" t="n"/>
      <c r="T162" s="54" t="n"/>
      <c r="U162" s="4" t="n"/>
      <c r="V162" s="4" t="n"/>
      <c r="W162" s="4" t="n"/>
    </row>
    <row r="163" ht="15.6" customHeight="1" s="33">
      <c r="A163" s="2" t="n"/>
      <c r="B163" s="4" t="n"/>
      <c r="C163" s="4" t="n"/>
      <c r="D163" s="54" t="n"/>
      <c r="E163" s="54" t="n"/>
      <c r="F163" s="4" t="n"/>
      <c r="G163" s="54" t="n"/>
      <c r="H163" s="54" t="n"/>
      <c r="I163" s="4" t="n"/>
      <c r="J163" s="54" t="n"/>
      <c r="K163" s="54" t="n"/>
      <c r="L163" s="4" t="n"/>
      <c r="M163" s="54" t="n"/>
      <c r="N163" s="54" t="n"/>
      <c r="O163" s="4" t="n"/>
      <c r="P163" s="54" t="n"/>
      <c r="Q163" s="54" t="n"/>
      <c r="R163" s="4" t="n"/>
      <c r="S163" s="54" t="n"/>
      <c r="T163" s="54" t="n"/>
      <c r="U163" s="4" t="n"/>
      <c r="V163" s="4" t="n"/>
      <c r="W163" s="4" t="n"/>
    </row>
    <row r="164" ht="15.6" customHeight="1" s="33">
      <c r="A164" s="2" t="n"/>
      <c r="B164" s="4" t="n"/>
      <c r="C164" s="4" t="n"/>
      <c r="D164" s="54" t="n"/>
      <c r="E164" s="54" t="n"/>
      <c r="F164" s="4" t="n"/>
      <c r="G164" s="54" t="n"/>
      <c r="H164" s="54" t="n"/>
      <c r="I164" s="4" t="n"/>
      <c r="J164" s="54" t="n"/>
      <c r="K164" s="54" t="n"/>
      <c r="L164" s="4" t="n"/>
      <c r="M164" s="54" t="n"/>
      <c r="N164" s="54" t="n"/>
      <c r="O164" s="4" t="n"/>
      <c r="P164" s="54" t="n"/>
      <c r="Q164" s="54" t="n"/>
      <c r="R164" s="4" t="n"/>
      <c r="S164" s="54" t="n"/>
      <c r="T164" s="54" t="n"/>
      <c r="U164" s="4" t="n"/>
      <c r="V164" s="4" t="n"/>
      <c r="W164" s="4" t="n"/>
    </row>
    <row r="165" ht="15.6" customHeight="1" s="33">
      <c r="A165" s="2" t="n"/>
      <c r="B165" s="4" t="n"/>
      <c r="C165" s="4" t="n"/>
      <c r="D165" s="54" t="n"/>
      <c r="E165" s="54" t="n"/>
      <c r="F165" s="4" t="n"/>
      <c r="G165" s="54" t="n"/>
      <c r="H165" s="54" t="n"/>
      <c r="I165" s="4" t="n"/>
      <c r="J165" s="54" t="n"/>
      <c r="K165" s="54" t="n"/>
      <c r="L165" s="4" t="n"/>
      <c r="M165" s="54" t="n"/>
      <c r="N165" s="54" t="n"/>
      <c r="O165" s="4" t="n"/>
      <c r="P165" s="54" t="n"/>
      <c r="Q165" s="54" t="n"/>
      <c r="R165" s="4" t="n"/>
      <c r="S165" s="54" t="n"/>
      <c r="T165" s="54" t="n"/>
      <c r="U165" s="4" t="n"/>
      <c r="V165" s="4" t="n"/>
      <c r="W165" s="4" t="n"/>
    </row>
    <row r="166" ht="15.6" customHeight="1" s="33">
      <c r="A166" s="2" t="n"/>
      <c r="B166" s="4" t="n"/>
      <c r="C166" s="4" t="n"/>
      <c r="D166" s="54" t="n"/>
      <c r="E166" s="54" t="n"/>
      <c r="F166" s="4" t="n"/>
      <c r="G166" s="54" t="n"/>
      <c r="H166" s="54" t="n"/>
      <c r="I166" s="4" t="n"/>
      <c r="J166" s="54" t="n"/>
      <c r="K166" s="54" t="n"/>
      <c r="L166" s="4" t="n"/>
      <c r="M166" s="54" t="n"/>
      <c r="N166" s="54" t="n"/>
      <c r="O166" s="4" t="n"/>
      <c r="P166" s="54" t="n"/>
      <c r="Q166" s="54" t="n"/>
      <c r="R166" s="4" t="n"/>
      <c r="S166" s="54" t="n"/>
      <c r="T166" s="54" t="n"/>
      <c r="U166" s="4" t="n"/>
      <c r="V166" s="4" t="n"/>
      <c r="W166" s="4" t="n"/>
    </row>
    <row r="167" ht="15.6" customHeight="1" s="33">
      <c r="A167" s="2" t="n"/>
      <c r="B167" s="4" t="n"/>
      <c r="C167" s="4" t="n"/>
      <c r="D167" s="54" t="n"/>
      <c r="E167" s="54" t="n"/>
      <c r="F167" s="4" t="n"/>
      <c r="G167" s="54" t="n"/>
      <c r="H167" s="54" t="n"/>
      <c r="I167" s="4" t="n"/>
      <c r="J167" s="54" t="n"/>
      <c r="K167" s="54" t="n"/>
      <c r="L167" s="4" t="n"/>
      <c r="M167" s="54" t="n"/>
      <c r="N167" s="54" t="n"/>
      <c r="O167" s="4" t="n"/>
      <c r="P167" s="54" t="n"/>
      <c r="Q167" s="54" t="n"/>
      <c r="R167" s="4" t="n"/>
      <c r="S167" s="54" t="n"/>
      <c r="T167" s="54" t="n"/>
      <c r="U167" s="4" t="n"/>
      <c r="V167" s="4" t="n"/>
      <c r="W167" s="4" t="n"/>
    </row>
    <row r="168" ht="15.6" customHeight="1" s="33">
      <c r="A168" s="2" t="n"/>
      <c r="B168" s="4" t="n"/>
      <c r="C168" s="4" t="n"/>
      <c r="D168" s="54" t="n"/>
      <c r="E168" s="54" t="n"/>
      <c r="F168" s="4" t="n"/>
      <c r="G168" s="54" t="n"/>
      <c r="H168" s="54" t="n"/>
      <c r="I168" s="4" t="n"/>
      <c r="J168" s="54" t="n"/>
      <c r="K168" s="54" t="n"/>
      <c r="L168" s="4" t="n"/>
      <c r="M168" s="54" t="n"/>
      <c r="N168" s="54" t="n"/>
      <c r="O168" s="4" t="n"/>
      <c r="P168" s="54" t="n"/>
      <c r="Q168" s="54" t="n"/>
      <c r="R168" s="4" t="n"/>
      <c r="S168" s="54" t="n"/>
      <c r="T168" s="54" t="n"/>
      <c r="U168" s="4" t="n"/>
      <c r="V168" s="4" t="n"/>
      <c r="W168" s="4" t="n"/>
    </row>
    <row r="169" ht="15.6" customHeight="1" s="33">
      <c r="A169" s="2" t="n"/>
      <c r="B169" s="4" t="n"/>
      <c r="C169" s="4" t="n"/>
      <c r="D169" s="54" t="n"/>
      <c r="E169" s="54" t="n"/>
      <c r="F169" s="4" t="n"/>
      <c r="G169" s="54" t="n"/>
      <c r="H169" s="54" t="n"/>
      <c r="I169" s="4" t="n"/>
      <c r="J169" s="54" t="n"/>
      <c r="K169" s="54" t="n"/>
      <c r="L169" s="4" t="n"/>
      <c r="M169" s="54" t="n"/>
      <c r="N169" s="54" t="n"/>
      <c r="O169" s="4" t="n"/>
      <c r="P169" s="54" t="n"/>
      <c r="Q169" s="54" t="n"/>
      <c r="R169" s="4" t="n"/>
      <c r="S169" s="54" t="n"/>
      <c r="T169" s="54" t="n"/>
      <c r="U169" s="4" t="n"/>
      <c r="V169" s="4" t="n"/>
      <c r="W169" s="4" t="n"/>
    </row>
    <row r="170" ht="15.6" customHeight="1" s="33">
      <c r="A170" s="2" t="n"/>
      <c r="B170" s="4" t="n"/>
      <c r="C170" s="4" t="n"/>
      <c r="D170" s="54" t="n"/>
      <c r="E170" s="54" t="n"/>
      <c r="F170" s="4" t="n"/>
      <c r="G170" s="54" t="n"/>
      <c r="H170" s="54" t="n"/>
      <c r="I170" s="4" t="n"/>
      <c r="J170" s="54" t="n"/>
      <c r="K170" s="54" t="n"/>
      <c r="L170" s="4" t="n"/>
      <c r="M170" s="54" t="n"/>
      <c r="N170" s="54" t="n"/>
      <c r="O170" s="4" t="n"/>
      <c r="P170" s="54" t="n"/>
      <c r="Q170" s="54" t="n"/>
      <c r="R170" s="4" t="n"/>
      <c r="S170" s="54" t="n"/>
      <c r="T170" s="54" t="n"/>
      <c r="U170" s="4" t="n"/>
      <c r="V170" s="4" t="n"/>
      <c r="W170" s="4" t="n"/>
    </row>
    <row r="171" ht="15.6" customHeight="1" s="33">
      <c r="A171" s="2" t="n"/>
      <c r="B171" s="4" t="n"/>
      <c r="C171" s="4" t="n"/>
      <c r="D171" s="54" t="n"/>
      <c r="E171" s="54" t="n"/>
      <c r="F171" s="4" t="n"/>
      <c r="G171" s="54" t="n"/>
      <c r="H171" s="54" t="n"/>
      <c r="I171" s="4" t="n"/>
      <c r="J171" s="54" t="n"/>
      <c r="K171" s="54" t="n"/>
      <c r="L171" s="4" t="n"/>
      <c r="M171" s="54" t="n"/>
      <c r="N171" s="54" t="n"/>
      <c r="O171" s="4" t="n"/>
      <c r="P171" s="54" t="n"/>
      <c r="Q171" s="54" t="n"/>
      <c r="R171" s="4" t="n"/>
      <c r="S171" s="54" t="n"/>
      <c r="T171" s="54" t="n"/>
      <c r="U171" s="4" t="n"/>
      <c r="V171" s="4" t="n"/>
      <c r="W171" s="4" t="n"/>
    </row>
    <row r="172" ht="15.6" customHeight="1" s="33">
      <c r="A172" s="2" t="n"/>
      <c r="B172" s="4" t="n"/>
      <c r="C172" s="4" t="n"/>
      <c r="D172" s="54" t="n"/>
      <c r="E172" s="54" t="n"/>
      <c r="F172" s="4" t="n"/>
      <c r="G172" s="54" t="n"/>
      <c r="H172" s="54" t="n"/>
      <c r="I172" s="4" t="n"/>
      <c r="J172" s="54" t="n"/>
      <c r="K172" s="54" t="n"/>
      <c r="L172" s="4" t="n"/>
      <c r="M172" s="54" t="n"/>
      <c r="N172" s="54" t="n"/>
      <c r="O172" s="4" t="n"/>
      <c r="P172" s="54" t="n"/>
      <c r="Q172" s="54" t="n"/>
      <c r="R172" s="4" t="n"/>
      <c r="S172" s="54" t="n"/>
      <c r="T172" s="54" t="n"/>
      <c r="U172" s="4" t="n"/>
      <c r="V172" s="4" t="n"/>
      <c r="W172" s="4" t="n"/>
    </row>
    <row r="173" ht="15.6" customHeight="1" s="33">
      <c r="A173" s="2" t="n"/>
      <c r="B173" s="4" t="n"/>
      <c r="C173" s="4" t="n"/>
      <c r="D173" s="54" t="n"/>
      <c r="E173" s="54" t="n"/>
      <c r="F173" s="4" t="n"/>
      <c r="G173" s="54" t="n"/>
      <c r="H173" s="54" t="n"/>
      <c r="I173" s="4" t="n"/>
      <c r="J173" s="54" t="n"/>
      <c r="K173" s="54" t="n"/>
      <c r="L173" s="4" t="n"/>
      <c r="M173" s="54" t="n"/>
      <c r="N173" s="54" t="n"/>
      <c r="O173" s="4" t="n"/>
      <c r="P173" s="54" t="n"/>
      <c r="Q173" s="54" t="n"/>
      <c r="R173" s="4" t="n"/>
      <c r="S173" s="54" t="n"/>
      <c r="T173" s="54" t="n"/>
      <c r="U173" s="4" t="n"/>
      <c r="V173" s="4" t="n"/>
      <c r="W173" s="4" t="n"/>
    </row>
    <row r="174" ht="15.6" customHeight="1" s="33">
      <c r="A174" s="2" t="n"/>
      <c r="B174" s="4" t="n"/>
      <c r="C174" s="4" t="n"/>
      <c r="D174" s="54" t="n"/>
      <c r="E174" s="54" t="n"/>
      <c r="F174" s="4" t="n"/>
      <c r="G174" s="54" t="n"/>
      <c r="H174" s="54" t="n"/>
      <c r="I174" s="4" t="n"/>
      <c r="J174" s="54" t="n"/>
      <c r="K174" s="54" t="n"/>
      <c r="L174" s="4" t="n"/>
      <c r="M174" s="54" t="n"/>
      <c r="N174" s="54" t="n"/>
      <c r="O174" s="4" t="n"/>
      <c r="P174" s="54" t="n"/>
      <c r="Q174" s="54" t="n"/>
      <c r="R174" s="4" t="n"/>
      <c r="S174" s="54" t="n"/>
      <c r="T174" s="54" t="n"/>
      <c r="U174" s="4" t="n"/>
      <c r="V174" s="4" t="n"/>
      <c r="W174" s="4" t="n"/>
    </row>
    <row r="175" ht="15.6" customHeight="1" s="33">
      <c r="A175" s="2" t="n"/>
      <c r="B175" s="4" t="n"/>
      <c r="C175" s="4" t="n"/>
      <c r="D175" s="54" t="n"/>
      <c r="E175" s="54" t="n"/>
      <c r="F175" s="4" t="n"/>
      <c r="G175" s="54" t="n"/>
      <c r="H175" s="54" t="n"/>
      <c r="I175" s="4" t="n"/>
      <c r="J175" s="54" t="n"/>
      <c r="K175" s="54" t="n"/>
      <c r="L175" s="4" t="n"/>
      <c r="M175" s="54" t="n"/>
      <c r="N175" s="54" t="n"/>
      <c r="O175" s="4" t="n"/>
      <c r="P175" s="54" t="n"/>
      <c r="Q175" s="54" t="n"/>
      <c r="R175" s="4" t="n"/>
      <c r="S175" s="54" t="n"/>
      <c r="T175" s="54" t="n"/>
      <c r="U175" s="4" t="n"/>
      <c r="V175" s="4" t="n"/>
      <c r="W175" s="4" t="n"/>
    </row>
    <row r="176" ht="15.6" customHeight="1" s="33">
      <c r="A176" s="2" t="n"/>
      <c r="B176" s="4" t="n"/>
      <c r="C176" s="4" t="n"/>
      <c r="D176" s="54" t="n"/>
      <c r="E176" s="54" t="n"/>
      <c r="F176" s="4" t="n"/>
      <c r="G176" s="54" t="n"/>
      <c r="H176" s="54" t="n"/>
      <c r="I176" s="4" t="n"/>
      <c r="J176" s="54" t="n"/>
      <c r="K176" s="54" t="n"/>
      <c r="L176" s="4" t="n"/>
      <c r="M176" s="54" t="n"/>
      <c r="N176" s="54" t="n"/>
      <c r="O176" s="4" t="n"/>
      <c r="P176" s="54" t="n"/>
      <c r="Q176" s="54" t="n"/>
      <c r="R176" s="4" t="n"/>
      <c r="S176" s="54" t="n"/>
      <c r="T176" s="54" t="n"/>
      <c r="U176" s="4" t="n"/>
      <c r="V176" s="4" t="n"/>
      <c r="W176" s="4" t="n"/>
    </row>
    <row r="177" ht="15.6" customHeight="1" s="33">
      <c r="A177" s="2" t="n"/>
      <c r="B177" s="4" t="n"/>
      <c r="C177" s="4" t="n"/>
      <c r="D177" s="54" t="n"/>
      <c r="E177" s="54" t="n"/>
      <c r="F177" s="4" t="n"/>
      <c r="G177" s="54" t="n"/>
      <c r="H177" s="54" t="n"/>
      <c r="I177" s="4" t="n"/>
      <c r="J177" s="54" t="n"/>
      <c r="K177" s="54" t="n"/>
      <c r="L177" s="4" t="n"/>
      <c r="M177" s="54" t="n"/>
      <c r="N177" s="54" t="n"/>
      <c r="O177" s="4" t="n"/>
      <c r="P177" s="54" t="n"/>
      <c r="Q177" s="54" t="n"/>
      <c r="R177" s="4" t="n"/>
      <c r="S177" s="54" t="n"/>
      <c r="T177" s="54" t="n"/>
      <c r="U177" s="4" t="n"/>
      <c r="V177" s="4" t="n"/>
      <c r="W177" s="4" t="n"/>
    </row>
    <row r="178" ht="15.6" customHeight="1" s="33">
      <c r="A178" s="2" t="n"/>
      <c r="B178" s="4" t="n"/>
      <c r="C178" s="4" t="n"/>
      <c r="D178" s="54" t="n"/>
      <c r="E178" s="54" t="n"/>
      <c r="F178" s="4" t="n"/>
      <c r="G178" s="54" t="n"/>
      <c r="H178" s="54" t="n"/>
      <c r="I178" s="4" t="n"/>
      <c r="J178" s="54" t="n"/>
      <c r="K178" s="54" t="n"/>
      <c r="L178" s="4" t="n"/>
      <c r="M178" s="54" t="n"/>
      <c r="N178" s="54" t="n"/>
      <c r="O178" s="4" t="n"/>
      <c r="P178" s="54" t="n"/>
      <c r="Q178" s="54" t="n"/>
      <c r="R178" s="4" t="n"/>
      <c r="S178" s="54" t="n"/>
      <c r="T178" s="54" t="n"/>
      <c r="U178" s="4" t="n"/>
      <c r="V178" s="4" t="n"/>
      <c r="W178" s="4" t="n"/>
    </row>
    <row r="179" ht="15.6" customHeight="1" s="33">
      <c r="A179" s="2" t="n"/>
      <c r="B179" s="4" t="n"/>
      <c r="C179" s="4" t="n"/>
      <c r="D179" s="54" t="n"/>
      <c r="E179" s="54" t="n"/>
      <c r="F179" s="4" t="n"/>
      <c r="G179" s="54" t="n"/>
      <c r="H179" s="54" t="n"/>
      <c r="I179" s="4" t="n"/>
      <c r="J179" s="54" t="n"/>
      <c r="K179" s="54" t="n"/>
      <c r="L179" s="4" t="n"/>
      <c r="M179" s="54" t="n"/>
      <c r="N179" s="54" t="n"/>
      <c r="O179" s="4" t="n"/>
      <c r="P179" s="54" t="n"/>
      <c r="Q179" s="54" t="n"/>
      <c r="R179" s="4" t="n"/>
      <c r="S179" s="54" t="n"/>
      <c r="T179" s="54" t="n"/>
      <c r="U179" s="4" t="n"/>
      <c r="V179" s="4" t="n"/>
      <c r="W179" s="4" t="n"/>
    </row>
    <row r="180" ht="15.6" customHeight="1" s="33">
      <c r="A180" s="2" t="n"/>
      <c r="B180" s="4" t="n"/>
      <c r="C180" s="4" t="n"/>
      <c r="D180" s="54" t="n"/>
      <c r="E180" s="54" t="n"/>
      <c r="F180" s="4" t="n"/>
      <c r="G180" s="54" t="n"/>
      <c r="H180" s="54" t="n"/>
      <c r="I180" s="4" t="n"/>
      <c r="J180" s="54" t="n"/>
      <c r="K180" s="54" t="n"/>
      <c r="L180" s="4" t="n"/>
      <c r="M180" s="54" t="n"/>
      <c r="N180" s="54" t="n"/>
      <c r="O180" s="4" t="n"/>
      <c r="P180" s="54" t="n"/>
      <c r="Q180" s="54" t="n"/>
      <c r="R180" s="4" t="n"/>
      <c r="S180" s="54" t="n"/>
      <c r="T180" s="54" t="n"/>
      <c r="U180" s="4" t="n"/>
      <c r="V180" s="4" t="n"/>
      <c r="W180" s="4" t="n"/>
    </row>
    <row r="181" ht="15.6" customHeight="1" s="33">
      <c r="A181" s="2" t="n"/>
      <c r="B181" s="4" t="n"/>
      <c r="C181" s="4" t="n"/>
      <c r="D181" s="54" t="n"/>
      <c r="E181" s="54" t="n"/>
      <c r="F181" s="4" t="n"/>
      <c r="G181" s="54" t="n"/>
      <c r="H181" s="54" t="n"/>
      <c r="I181" s="4" t="n"/>
      <c r="J181" s="54" t="n"/>
      <c r="K181" s="54" t="n"/>
      <c r="L181" s="4" t="n"/>
      <c r="M181" s="54" t="n"/>
      <c r="N181" s="54" t="n"/>
      <c r="O181" s="4" t="n"/>
      <c r="P181" s="54" t="n"/>
      <c r="Q181" s="54" t="n"/>
      <c r="R181" s="4" t="n"/>
      <c r="S181" s="54" t="n"/>
      <c r="T181" s="54" t="n"/>
      <c r="U181" s="4" t="n"/>
      <c r="V181" s="4" t="n"/>
      <c r="W181" s="4" t="n"/>
    </row>
    <row r="182" ht="15.6" customHeight="1" s="33">
      <c r="A182" s="2" t="n"/>
      <c r="B182" s="4" t="n"/>
      <c r="C182" s="4" t="n"/>
      <c r="D182" s="54" t="n"/>
      <c r="E182" s="54" t="n"/>
      <c r="F182" s="4" t="n"/>
      <c r="G182" s="54" t="n"/>
      <c r="H182" s="54" t="n"/>
      <c r="I182" s="4" t="n"/>
      <c r="J182" s="54" t="n"/>
      <c r="K182" s="54" t="n"/>
      <c r="L182" s="4" t="n"/>
      <c r="M182" s="54" t="n"/>
      <c r="N182" s="54" t="n"/>
      <c r="O182" s="4" t="n"/>
      <c r="P182" s="54" t="n"/>
      <c r="Q182" s="54" t="n"/>
      <c r="R182" s="4" t="n"/>
      <c r="S182" s="54" t="n"/>
      <c r="T182" s="54" t="n"/>
      <c r="U182" s="4" t="n"/>
      <c r="V182" s="4" t="n"/>
      <c r="W182" s="4" t="n"/>
    </row>
    <row r="183" ht="15.6" customHeight="1" s="33">
      <c r="A183" s="2" t="n"/>
      <c r="B183" s="4" t="n"/>
      <c r="C183" s="4" t="n"/>
      <c r="D183" s="54" t="n"/>
      <c r="E183" s="54" t="n"/>
      <c r="F183" s="4" t="n"/>
      <c r="G183" s="54" t="n"/>
      <c r="H183" s="54" t="n"/>
      <c r="I183" s="4" t="n"/>
      <c r="J183" s="54" t="n"/>
      <c r="K183" s="54" t="n"/>
      <c r="L183" s="4" t="n"/>
      <c r="M183" s="54" t="n"/>
      <c r="N183" s="54" t="n"/>
      <c r="O183" s="4" t="n"/>
      <c r="P183" s="54" t="n"/>
      <c r="Q183" s="54" t="n"/>
      <c r="R183" s="4" t="n"/>
      <c r="S183" s="54" t="n"/>
      <c r="T183" s="54" t="n"/>
      <c r="U183" s="4" t="n"/>
      <c r="V183" s="4" t="n"/>
      <c r="W183" s="4" t="n"/>
    </row>
    <row r="184" ht="15.6" customHeight="1" s="33">
      <c r="A184" s="2" t="n"/>
      <c r="B184" s="4" t="n"/>
      <c r="C184" s="4" t="n"/>
      <c r="D184" s="54" t="n"/>
      <c r="E184" s="54" t="n"/>
      <c r="F184" s="4" t="n"/>
      <c r="G184" s="54" t="n"/>
      <c r="H184" s="54" t="n"/>
      <c r="I184" s="4" t="n"/>
      <c r="J184" s="54" t="n"/>
      <c r="K184" s="54" t="n"/>
      <c r="L184" s="4" t="n"/>
      <c r="M184" s="54" t="n"/>
      <c r="N184" s="54" t="n"/>
      <c r="O184" s="4" t="n"/>
      <c r="P184" s="54" t="n"/>
      <c r="Q184" s="54" t="n"/>
      <c r="R184" s="4" t="n"/>
      <c r="S184" s="54" t="n"/>
      <c r="T184" s="54" t="n"/>
      <c r="U184" s="4" t="n"/>
      <c r="V184" s="4" t="n"/>
      <c r="W184" s="4" t="n"/>
    </row>
    <row r="185" ht="15.6" customHeight="1" s="33">
      <c r="A185" s="2" t="n"/>
      <c r="B185" s="4" t="n"/>
      <c r="C185" s="4" t="n"/>
      <c r="D185" s="54" t="n"/>
      <c r="E185" s="54" t="n"/>
      <c r="F185" s="4" t="n"/>
      <c r="G185" s="54" t="n"/>
      <c r="H185" s="54" t="n"/>
      <c r="I185" s="4" t="n"/>
      <c r="J185" s="54" t="n"/>
      <c r="K185" s="54" t="n"/>
      <c r="L185" s="4" t="n"/>
      <c r="M185" s="54" t="n"/>
      <c r="N185" s="54" t="n"/>
      <c r="O185" s="4" t="n"/>
      <c r="P185" s="54" t="n"/>
      <c r="Q185" s="54" t="n"/>
      <c r="R185" s="4" t="n"/>
      <c r="S185" s="54" t="n"/>
      <c r="T185" s="54" t="n"/>
      <c r="U185" s="4" t="n"/>
      <c r="V185" s="4" t="n"/>
      <c r="W185" s="4" t="n"/>
    </row>
    <row r="186" ht="15.6" customHeight="1" s="33">
      <c r="A186" s="2" t="n"/>
      <c r="B186" s="4" t="n"/>
      <c r="C186" s="4" t="n"/>
      <c r="D186" s="54" t="n"/>
      <c r="E186" s="54" t="n"/>
      <c r="F186" s="4" t="n"/>
      <c r="G186" s="54" t="n"/>
      <c r="H186" s="54" t="n"/>
      <c r="I186" s="4" t="n"/>
      <c r="J186" s="54" t="n"/>
      <c r="K186" s="54" t="n"/>
      <c r="L186" s="4" t="n"/>
      <c r="M186" s="54" t="n"/>
      <c r="N186" s="54" t="n"/>
      <c r="O186" s="4" t="n"/>
      <c r="P186" s="54" t="n"/>
      <c r="Q186" s="54" t="n"/>
      <c r="R186" s="4" t="n"/>
      <c r="S186" s="54" t="n"/>
      <c r="T186" s="54" t="n"/>
      <c r="U186" s="4" t="n"/>
      <c r="V186" s="4" t="n"/>
      <c r="W186" s="4" t="n"/>
    </row>
    <row r="187" ht="15.6" customHeight="1" s="33">
      <c r="A187" s="2" t="n"/>
      <c r="B187" s="4" t="n"/>
      <c r="C187" s="4" t="n"/>
      <c r="D187" s="54" t="n"/>
      <c r="E187" s="54" t="n"/>
      <c r="F187" s="4" t="n"/>
      <c r="G187" s="54" t="n"/>
      <c r="H187" s="54" t="n"/>
      <c r="I187" s="4" t="n"/>
      <c r="J187" s="54" t="n"/>
      <c r="K187" s="54" t="n"/>
      <c r="L187" s="4" t="n"/>
      <c r="M187" s="54" t="n"/>
      <c r="N187" s="54" t="n"/>
      <c r="O187" s="4" t="n"/>
      <c r="P187" s="54" t="n"/>
      <c r="Q187" s="54" t="n"/>
      <c r="R187" s="4" t="n"/>
      <c r="S187" s="54" t="n"/>
      <c r="T187" s="54" t="n"/>
      <c r="U187" s="4" t="n"/>
      <c r="V187" s="4" t="n"/>
      <c r="W187" s="4" t="n"/>
    </row>
    <row r="188" ht="15.6" customHeight="1" s="33">
      <c r="A188" s="2" t="n"/>
      <c r="B188" s="4" t="n"/>
      <c r="C188" s="4" t="n"/>
      <c r="D188" s="54" t="n"/>
      <c r="E188" s="54" t="n"/>
      <c r="F188" s="4" t="n"/>
      <c r="G188" s="54" t="n"/>
      <c r="H188" s="54" t="n"/>
      <c r="I188" s="4" t="n"/>
      <c r="J188" s="54" t="n"/>
      <c r="K188" s="54" t="n"/>
      <c r="L188" s="4" t="n"/>
      <c r="M188" s="54" t="n"/>
      <c r="N188" s="54" t="n"/>
      <c r="O188" s="4" t="n"/>
      <c r="P188" s="54" t="n"/>
      <c r="Q188" s="54" t="n"/>
      <c r="R188" s="4" t="n"/>
      <c r="S188" s="54" t="n"/>
      <c r="T188" s="54" t="n"/>
      <c r="U188" s="4" t="n"/>
      <c r="V188" s="4" t="n"/>
      <c r="W188" s="4" t="n"/>
    </row>
    <row r="189" ht="15.6" customHeight="1" s="33">
      <c r="A189" s="2" t="n"/>
      <c r="B189" s="4" t="n"/>
      <c r="C189" s="4" t="n"/>
      <c r="D189" s="54" t="n"/>
      <c r="E189" s="54" t="n"/>
      <c r="F189" s="4" t="n"/>
      <c r="G189" s="54" t="n"/>
      <c r="H189" s="54" t="n"/>
      <c r="I189" s="4" t="n"/>
      <c r="J189" s="54" t="n"/>
      <c r="K189" s="54" t="n"/>
      <c r="L189" s="4" t="n"/>
      <c r="M189" s="54" t="n"/>
      <c r="N189" s="54" t="n"/>
      <c r="O189" s="4" t="n"/>
      <c r="P189" s="54" t="n"/>
      <c r="Q189" s="54" t="n"/>
      <c r="R189" s="4" t="n"/>
      <c r="S189" s="54" t="n"/>
      <c r="T189" s="54" t="n"/>
      <c r="U189" s="4" t="n"/>
      <c r="V189" s="4" t="n"/>
      <c r="W189" s="4" t="n"/>
    </row>
    <row r="190" ht="15.6" customHeight="1" s="33">
      <c r="A190" s="2" t="n"/>
      <c r="B190" s="4" t="n"/>
      <c r="C190" s="4" t="n"/>
      <c r="D190" s="54" t="n"/>
      <c r="E190" s="54" t="n"/>
      <c r="F190" s="4" t="n"/>
      <c r="G190" s="54" t="n"/>
      <c r="H190" s="54" t="n"/>
      <c r="I190" s="4" t="n"/>
      <c r="J190" s="54" t="n"/>
      <c r="K190" s="54" t="n"/>
      <c r="L190" s="4" t="n"/>
      <c r="M190" s="54" t="n"/>
      <c r="N190" s="54" t="n"/>
      <c r="O190" s="4" t="n"/>
      <c r="P190" s="54" t="n"/>
      <c r="Q190" s="54" t="n"/>
      <c r="R190" s="4" t="n"/>
      <c r="S190" s="54" t="n"/>
      <c r="T190" s="54" t="n"/>
      <c r="U190" s="4" t="n"/>
      <c r="V190" s="4" t="n"/>
      <c r="W190" s="4" t="n"/>
    </row>
    <row r="191" ht="15.6" customHeight="1" s="33">
      <c r="A191" s="2" t="n"/>
      <c r="B191" s="4" t="n"/>
      <c r="C191" s="4" t="n"/>
      <c r="D191" s="54" t="n"/>
      <c r="E191" s="54" t="n"/>
      <c r="F191" s="4" t="n"/>
      <c r="G191" s="54" t="n"/>
      <c r="H191" s="54" t="n"/>
      <c r="I191" s="4" t="n"/>
      <c r="J191" s="54" t="n"/>
      <c r="K191" s="54" t="n"/>
      <c r="L191" s="4" t="n"/>
      <c r="M191" s="54" t="n"/>
      <c r="N191" s="54" t="n"/>
      <c r="O191" s="4" t="n"/>
      <c r="P191" s="54" t="n"/>
      <c r="Q191" s="54" t="n"/>
      <c r="R191" s="4" t="n"/>
      <c r="S191" s="54" t="n"/>
      <c r="T191" s="54" t="n"/>
      <c r="U191" s="4" t="n"/>
      <c r="V191" s="4" t="n"/>
      <c r="W191" s="4" t="n"/>
    </row>
    <row r="192" ht="15.6" customHeight="1" s="33">
      <c r="A192" s="2" t="n"/>
      <c r="B192" s="4" t="n"/>
      <c r="C192" s="4" t="n"/>
      <c r="D192" s="54" t="n"/>
      <c r="E192" s="54" t="n"/>
      <c r="F192" s="4" t="n"/>
      <c r="G192" s="54" t="n"/>
      <c r="H192" s="54" t="n"/>
      <c r="I192" s="4" t="n"/>
      <c r="J192" s="54" t="n"/>
      <c r="K192" s="54" t="n"/>
      <c r="L192" s="4" t="n"/>
      <c r="M192" s="54" t="n"/>
      <c r="N192" s="54" t="n"/>
      <c r="O192" s="4" t="n"/>
      <c r="P192" s="54" t="n"/>
      <c r="Q192" s="54" t="n"/>
      <c r="R192" s="4" t="n"/>
      <c r="S192" s="54" t="n"/>
      <c r="T192" s="54" t="n"/>
      <c r="U192" s="4" t="n"/>
      <c r="V192" s="4" t="n"/>
      <c r="W192" s="4" t="n"/>
    </row>
    <row r="193" ht="15.6" customHeight="1" s="33">
      <c r="A193" s="2" t="n"/>
      <c r="B193" s="4" t="n"/>
      <c r="C193" s="4" t="n"/>
      <c r="D193" s="54" t="n"/>
      <c r="E193" s="54" t="n"/>
      <c r="F193" s="4" t="n"/>
      <c r="G193" s="54" t="n"/>
      <c r="H193" s="54" t="n"/>
      <c r="I193" s="4" t="n"/>
      <c r="J193" s="54" t="n"/>
      <c r="K193" s="54" t="n"/>
      <c r="L193" s="4" t="n"/>
      <c r="M193" s="54" t="n"/>
      <c r="N193" s="54" t="n"/>
      <c r="O193" s="4" t="n"/>
      <c r="P193" s="54" t="n"/>
      <c r="Q193" s="54" t="n"/>
      <c r="R193" s="4" t="n"/>
      <c r="S193" s="54" t="n"/>
      <c r="T193" s="54" t="n"/>
      <c r="U193" s="4" t="n"/>
      <c r="V193" s="4" t="n"/>
      <c r="W193" s="4" t="n"/>
    </row>
    <row r="194" ht="15.6" customHeight="1" s="33">
      <c r="A194" s="2" t="n"/>
      <c r="B194" s="4" t="n"/>
      <c r="C194" s="4" t="n"/>
      <c r="D194" s="54" t="n"/>
      <c r="E194" s="54" t="n"/>
      <c r="F194" s="4" t="n"/>
      <c r="G194" s="54" t="n"/>
      <c r="H194" s="54" t="n"/>
      <c r="I194" s="4" t="n"/>
      <c r="J194" s="54" t="n"/>
      <c r="K194" s="54" t="n"/>
      <c r="L194" s="4" t="n"/>
      <c r="M194" s="54" t="n"/>
      <c r="N194" s="54" t="n"/>
      <c r="O194" s="4" t="n"/>
      <c r="P194" s="54" t="n"/>
      <c r="Q194" s="54" t="n"/>
      <c r="R194" s="4" t="n"/>
      <c r="S194" s="54" t="n"/>
      <c r="T194" s="54" t="n"/>
      <c r="U194" s="4" t="n"/>
      <c r="V194" s="4" t="n"/>
      <c r="W194" s="4" t="n"/>
    </row>
    <row r="195" ht="15.6" customHeight="1" s="33">
      <c r="A195" s="2" t="n"/>
      <c r="B195" s="4" t="n"/>
      <c r="C195" s="4" t="n"/>
      <c r="D195" s="54" t="n"/>
      <c r="E195" s="54" t="n"/>
      <c r="F195" s="4" t="n"/>
      <c r="G195" s="54" t="n"/>
      <c r="H195" s="54" t="n"/>
      <c r="I195" s="4" t="n"/>
      <c r="J195" s="54" t="n"/>
      <c r="K195" s="54" t="n"/>
      <c r="L195" s="4" t="n"/>
      <c r="M195" s="54" t="n"/>
      <c r="N195" s="54" t="n"/>
      <c r="O195" s="4" t="n"/>
      <c r="P195" s="54" t="n"/>
      <c r="Q195" s="54" t="n"/>
      <c r="R195" s="4" t="n"/>
      <c r="S195" s="54" t="n"/>
      <c r="T195" s="54" t="n"/>
      <c r="U195" s="4" t="n"/>
      <c r="V195" s="4" t="n"/>
      <c r="W195" s="4" t="n"/>
    </row>
    <row r="196" ht="15.6" customHeight="1" s="33">
      <c r="A196" s="2" t="n"/>
      <c r="B196" s="4" t="n"/>
      <c r="C196" s="4" t="n"/>
      <c r="D196" s="54" t="n"/>
      <c r="E196" s="54" t="n"/>
      <c r="F196" s="4" t="n"/>
      <c r="G196" s="54" t="n"/>
      <c r="H196" s="54" t="n"/>
      <c r="I196" s="4" t="n"/>
      <c r="J196" s="54" t="n"/>
      <c r="K196" s="54" t="n"/>
      <c r="L196" s="4" t="n"/>
      <c r="M196" s="54" t="n"/>
      <c r="N196" s="54" t="n"/>
      <c r="O196" s="4" t="n"/>
      <c r="P196" s="54" t="n"/>
      <c r="Q196" s="54" t="n"/>
      <c r="R196" s="4" t="n"/>
      <c r="S196" s="54" t="n"/>
      <c r="T196" s="54" t="n"/>
      <c r="U196" s="4" t="n"/>
      <c r="V196" s="4" t="n"/>
      <c r="W196" s="4" t="n"/>
    </row>
    <row r="197" ht="15.6" customHeight="1" s="33">
      <c r="A197" s="2" t="n"/>
      <c r="B197" s="4" t="n"/>
      <c r="C197" s="4" t="n"/>
      <c r="D197" s="54" t="n"/>
      <c r="E197" s="54" t="n"/>
      <c r="F197" s="4" t="n"/>
      <c r="G197" s="54" t="n"/>
      <c r="H197" s="54" t="n"/>
      <c r="I197" s="4" t="n"/>
      <c r="J197" s="54" t="n"/>
      <c r="K197" s="54" t="n"/>
      <c r="L197" s="4" t="n"/>
      <c r="M197" s="54" t="n"/>
      <c r="N197" s="54" t="n"/>
      <c r="O197" s="4" t="n"/>
      <c r="P197" s="54" t="n"/>
      <c r="Q197" s="54" t="n"/>
      <c r="R197" s="4" t="n"/>
      <c r="S197" s="54" t="n"/>
      <c r="T197" s="54" t="n"/>
      <c r="U197" s="4" t="n"/>
      <c r="V197" s="4" t="n"/>
      <c r="W197" s="4" t="n"/>
    </row>
    <row r="198" ht="15.6" customHeight="1" s="33">
      <c r="A198" s="2" t="n"/>
      <c r="B198" s="4" t="n"/>
      <c r="C198" s="4" t="n"/>
      <c r="D198" s="54" t="n"/>
      <c r="E198" s="54" t="n"/>
      <c r="F198" s="4" t="n"/>
      <c r="G198" s="54" t="n"/>
      <c r="H198" s="54" t="n"/>
      <c r="I198" s="4" t="n"/>
      <c r="J198" s="54" t="n"/>
      <c r="K198" s="54" t="n"/>
      <c r="L198" s="4" t="n"/>
      <c r="M198" s="54" t="n"/>
      <c r="N198" s="54" t="n"/>
      <c r="O198" s="4" t="n"/>
      <c r="P198" s="54" t="n"/>
      <c r="Q198" s="54" t="n"/>
      <c r="R198" s="4" t="n"/>
      <c r="S198" s="54" t="n"/>
      <c r="T198" s="54" t="n"/>
      <c r="U198" s="4" t="n"/>
      <c r="V198" s="4" t="n"/>
      <c r="W198" s="4" t="n"/>
    </row>
    <row r="199" ht="15.6" customHeight="1" s="33">
      <c r="A199" s="2" t="n"/>
      <c r="B199" s="4" t="n"/>
      <c r="C199" s="4" t="n"/>
      <c r="D199" s="54" t="n"/>
      <c r="E199" s="54" t="n"/>
      <c r="F199" s="4" t="n"/>
      <c r="G199" s="54" t="n"/>
      <c r="H199" s="54" t="n"/>
      <c r="I199" s="4" t="n"/>
      <c r="J199" s="54" t="n"/>
      <c r="K199" s="54" t="n"/>
      <c r="L199" s="4" t="n"/>
      <c r="M199" s="54" t="n"/>
      <c r="N199" s="54" t="n"/>
      <c r="O199" s="4" t="n"/>
      <c r="P199" s="54" t="n"/>
      <c r="Q199" s="54" t="n"/>
      <c r="R199" s="4" t="n"/>
      <c r="S199" s="54" t="n"/>
      <c r="T199" s="54" t="n"/>
      <c r="U199" s="4" t="n"/>
      <c r="V199" s="4" t="n"/>
      <c r="W199" s="4" t="n"/>
    </row>
    <row r="200" ht="15.6" customHeight="1" s="33">
      <c r="A200" s="2" t="n"/>
      <c r="B200" s="4" t="n"/>
      <c r="C200" s="4" t="n"/>
      <c r="D200" s="54" t="n"/>
      <c r="E200" s="54" t="n"/>
      <c r="F200" s="4" t="n"/>
      <c r="G200" s="54" t="n"/>
      <c r="H200" s="54" t="n"/>
      <c r="I200" s="4" t="n"/>
      <c r="J200" s="54" t="n"/>
      <c r="K200" s="54" t="n"/>
      <c r="L200" s="4" t="n"/>
      <c r="M200" s="54" t="n"/>
      <c r="N200" s="54" t="n"/>
      <c r="O200" s="4" t="n"/>
      <c r="P200" s="54" t="n"/>
      <c r="Q200" s="54" t="n"/>
      <c r="R200" s="4" t="n"/>
      <c r="S200" s="54" t="n"/>
      <c r="T200" s="54" t="n"/>
      <c r="U200" s="4" t="n"/>
      <c r="V200" s="4" t="n"/>
      <c r="W200" s="4" t="n"/>
    </row>
    <row r="201" ht="15.6" customHeight="1" s="33">
      <c r="A201" s="2" t="n"/>
      <c r="B201" s="4" t="n"/>
      <c r="C201" s="4" t="n"/>
      <c r="D201" s="54" t="n"/>
      <c r="E201" s="54" t="n"/>
      <c r="F201" s="4" t="n"/>
      <c r="G201" s="54" t="n"/>
      <c r="H201" s="54" t="n"/>
      <c r="I201" s="4" t="n"/>
      <c r="J201" s="54" t="n"/>
      <c r="K201" s="54" t="n"/>
      <c r="L201" s="4" t="n"/>
      <c r="M201" s="54" t="n"/>
      <c r="N201" s="54" t="n"/>
      <c r="O201" s="4" t="n"/>
      <c r="P201" s="54" t="n"/>
      <c r="Q201" s="54" t="n"/>
      <c r="R201" s="4" t="n"/>
      <c r="S201" s="54" t="n"/>
      <c r="T201" s="54" t="n"/>
      <c r="U201" s="4" t="n"/>
      <c r="V201" s="4" t="n"/>
      <c r="W201" s="4" t="n"/>
    </row>
    <row r="202" ht="15.6" customHeight="1" s="33">
      <c r="A202" s="2" t="n"/>
      <c r="B202" s="4" t="n"/>
      <c r="C202" s="4" t="n"/>
      <c r="D202" s="54" t="n"/>
      <c r="E202" s="54" t="n"/>
      <c r="F202" s="4" t="n"/>
      <c r="G202" s="54" t="n"/>
      <c r="H202" s="54" t="n"/>
      <c r="I202" s="4" t="n"/>
      <c r="J202" s="54" t="n"/>
      <c r="K202" s="54" t="n"/>
      <c r="L202" s="4" t="n"/>
      <c r="M202" s="54" t="n"/>
      <c r="N202" s="54" t="n"/>
      <c r="O202" s="4" t="n"/>
      <c r="P202" s="54" t="n"/>
      <c r="Q202" s="54" t="n"/>
      <c r="R202" s="4" t="n"/>
      <c r="S202" s="54" t="n"/>
      <c r="T202" s="54" t="n"/>
      <c r="U202" s="4" t="n"/>
      <c r="V202" s="4" t="n"/>
      <c r="W202" s="4" t="n"/>
    </row>
    <row r="203" ht="15.6" customHeight="1" s="33">
      <c r="A203" s="2" t="n"/>
      <c r="B203" s="4" t="n"/>
      <c r="C203" s="4" t="n"/>
      <c r="D203" s="54" t="n"/>
      <c r="E203" s="54" t="n"/>
      <c r="F203" s="4" t="n"/>
      <c r="G203" s="54" t="n"/>
      <c r="H203" s="54" t="n"/>
      <c r="I203" s="4" t="n"/>
      <c r="J203" s="54" t="n"/>
      <c r="K203" s="54" t="n"/>
      <c r="L203" s="4" t="n"/>
      <c r="M203" s="54" t="n"/>
      <c r="N203" s="54" t="n"/>
      <c r="O203" s="4" t="n"/>
      <c r="P203" s="54" t="n"/>
      <c r="Q203" s="54" t="n"/>
      <c r="R203" s="4" t="n"/>
      <c r="S203" s="54" t="n"/>
      <c r="T203" s="54" t="n"/>
      <c r="U203" s="4" t="n"/>
      <c r="V203" s="4" t="n"/>
      <c r="W203" s="4" t="n"/>
    </row>
    <row r="204" ht="15.6" customHeight="1" s="33">
      <c r="A204" s="2" t="n"/>
      <c r="B204" s="4" t="n"/>
      <c r="C204" s="4" t="n"/>
      <c r="D204" s="54" t="n"/>
      <c r="E204" s="54" t="n"/>
      <c r="F204" s="4" t="n"/>
      <c r="G204" s="54" t="n"/>
      <c r="H204" s="54" t="n"/>
      <c r="I204" s="4" t="n"/>
      <c r="J204" s="54" t="n"/>
      <c r="K204" s="54" t="n"/>
      <c r="L204" s="4" t="n"/>
      <c r="M204" s="54" t="n"/>
      <c r="N204" s="54" t="n"/>
      <c r="O204" s="4" t="n"/>
      <c r="P204" s="54" t="n"/>
      <c r="Q204" s="54" t="n"/>
      <c r="R204" s="4" t="n"/>
      <c r="S204" s="54" t="n"/>
      <c r="T204" s="54" t="n"/>
      <c r="U204" s="4" t="n"/>
      <c r="V204" s="4" t="n"/>
      <c r="W204" s="4" t="n"/>
    </row>
  </sheetData>
  <mergeCells count="3">
    <mergeCell ref="A3:W3"/>
    <mergeCell ref="A2:M2"/>
    <mergeCell ref="A1:M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W20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3.8"/>
  <cols>
    <col width="12" customWidth="1" style="33" min="1" max="1"/>
    <col width="18" customWidth="1" style="33" min="2" max="2"/>
    <col width="13" customWidth="1" style="33" min="3" max="3"/>
    <col width="18" customWidth="1" style="33" min="4" max="4"/>
    <col width="22" customWidth="1" style="33" min="5" max="5"/>
    <col width="12" customWidth="1" style="33" min="6" max="7"/>
    <col width="12" customWidth="1" style="33" min="7" max="7"/>
    <col width="26" customWidth="1" style="33" min="8" max="8"/>
    <col width="34" customWidth="1" style="33" min="9" max="9"/>
    <col hidden="1" width="14" customWidth="1" style="33" min="10" max="10"/>
    <col hidden="1" width="16.796875" customWidth="1" style="33" min="11" max="21"/>
    <col hidden="1" width="20.8984375" customWidth="1" style="33" min="22" max="23"/>
  </cols>
  <sheetData>
    <row r="1" ht="28.5" customHeight="1" s="33">
      <c r="A1" s="146" t="inlineStr">
        <is>
          <t>明细_预算执行分析</t>
        </is>
      </c>
    </row>
    <row r="2" ht="22.5" customHeight="1" s="33">
      <c r="A2" s="56" t="inlineStr">
        <is>
          <t>本表为预算执行分析的手工维护区，每个预算项目占一行。</t>
        </is>
      </c>
      <c r="J2" s="147" t="n"/>
      <c r="K2" s="147" t="n"/>
      <c r="L2" s="147" t="n"/>
      <c r="M2" s="147" t="n"/>
      <c r="N2" s="147" t="n"/>
      <c r="O2" s="147" t="n"/>
      <c r="P2" s="147" t="n"/>
      <c r="Q2" s="147" t="n"/>
      <c r="R2" s="147" t="n"/>
      <c r="S2" s="147" t="n"/>
      <c r="T2" s="147" t="n"/>
      <c r="U2" s="147" t="n"/>
      <c r="V2" s="147" t="n"/>
      <c r="W2" s="147" t="n"/>
    </row>
    <row r="3" ht="24" customHeight="1" s="33">
      <c r="A3" s="57" t="inlineStr">
        <is>
          <t>黄色单元格请作者手工维护；上传后网页会按“一级分类 -&gt; 二级分类 -&gt; 明细项目”自动折叠展示。</t>
        </is>
      </c>
      <c r="J3" s="147" t="n"/>
      <c r="K3" s="147" t="n"/>
      <c r="L3" s="147" t="n"/>
      <c r="M3" s="147" t="n"/>
      <c r="N3" s="147" t="n"/>
      <c r="O3" s="147" t="n"/>
      <c r="P3" s="147" t="n"/>
      <c r="Q3" s="147" t="n"/>
      <c r="R3" s="147" t="n"/>
      <c r="S3" s="147" t="n"/>
      <c r="T3" s="147" t="n"/>
      <c r="U3" s="147" t="n"/>
      <c r="V3" s="147" t="n"/>
      <c r="W3" s="147" t="n"/>
    </row>
    <row r="4" ht="24" customHeight="1" s="33">
      <c r="A4" s="88" t="inlineStr">
        <is>
          <t>周次</t>
        </is>
      </c>
      <c r="B4" s="88" t="inlineStr">
        <is>
          <t>分析期间</t>
        </is>
      </c>
      <c r="C4" s="88" t="inlineStr">
        <is>
          <t>一级分类</t>
        </is>
      </c>
      <c r="D4" s="88" t="inlineStr">
        <is>
          <t>二级分类</t>
        </is>
      </c>
      <c r="E4" s="88" t="inlineStr">
        <is>
          <t>明细项目</t>
        </is>
      </c>
      <c r="F4" s="88" t="inlineStr">
        <is>
          <t>预算</t>
        </is>
      </c>
      <c r="G4" s="88" t="inlineStr">
        <is>
          <t>实际</t>
        </is>
      </c>
      <c r="H4" s="88" t="inlineStr">
        <is>
          <t>待业务确认</t>
        </is>
      </c>
      <c r="I4" s="88" t="inlineStr">
        <is>
          <t>建议动作</t>
        </is>
      </c>
      <c r="J4" s="88" t="inlineStr">
        <is>
          <t>周次序号键</t>
        </is>
      </c>
      <c r="K4" s="147" t="n"/>
      <c r="L4" s="147" t="n"/>
      <c r="M4" s="147" t="n"/>
      <c r="N4" s="147" t="n"/>
      <c r="O4" s="147" t="n"/>
      <c r="P4" s="147" t="n"/>
      <c r="Q4" s="147" t="n"/>
      <c r="R4" s="147" t="n"/>
      <c r="S4" s="147" t="n"/>
      <c r="T4" s="147" t="n"/>
      <c r="U4" s="147" t="n"/>
      <c r="V4" s="147" t="n"/>
      <c r="W4" s="147" t="n"/>
    </row>
    <row r="5" ht="24" customHeight="1" s="33">
      <c r="A5" s="59" t="inlineStr">
        <is>
          <t>2026-W19</t>
        </is>
      </c>
      <c r="B5" s="59" t="inlineStr">
        <is>
          <t>2025年1月-2025年4月</t>
        </is>
      </c>
      <c r="C5" s="59" t="inlineStr">
        <is>
          <t>收入</t>
        </is>
      </c>
      <c r="D5" s="59" t="inlineStr">
        <is>
          <t>产品收入</t>
        </is>
      </c>
      <c r="E5" s="59" t="inlineStr">
        <is>
          <t>订阅收入</t>
        </is>
      </c>
      <c r="F5" s="60" t="n">
        <v>480</v>
      </c>
      <c r="G5" s="60" t="n">
        <v>502</v>
      </c>
      <c r="H5" s="59" t="inlineStr">
        <is>
          <t>收入增长是否可持续</t>
        </is>
      </c>
      <c r="I5" s="59" t="inlineStr">
        <is>
          <t>先看利润缺口，再定位收入、成本、费用分别贡献了多少偏差。</t>
        </is>
      </c>
      <c r="J5" s="61">
        <f>IF($A5="","",$A5&amp;COUNTIF($A$5:$A5,$A5))</f>
        <v/>
      </c>
      <c r="K5" s="147" t="n"/>
      <c r="L5" s="147" t="n"/>
      <c r="M5" s="147" t="n"/>
      <c r="N5" s="147" t="n"/>
      <c r="O5" s="147" t="n"/>
      <c r="P5" s="147" t="n"/>
      <c r="Q5" s="147" t="n"/>
      <c r="R5" s="147" t="n"/>
      <c r="S5" s="147" t="n"/>
      <c r="T5" s="147" t="n"/>
      <c r="U5" s="147" t="n"/>
      <c r="V5" s="147" t="n"/>
      <c r="W5" s="147" t="n"/>
    </row>
    <row r="6" ht="24" customHeight="1" s="33">
      <c r="A6" s="59" t="inlineStr">
        <is>
          <t>2026-W19</t>
        </is>
      </c>
      <c r="B6" s="59" t="inlineStr">
        <is>
          <t>2025年1月-2025年4月</t>
        </is>
      </c>
      <c r="C6" s="59" t="inlineStr">
        <is>
          <t>收入</t>
        </is>
      </c>
      <c r="D6" s="59" t="inlineStr">
        <is>
          <t>服务收入</t>
        </is>
      </c>
      <c r="E6" s="59" t="inlineStr">
        <is>
          <t>实施服务</t>
        </is>
      </c>
      <c r="F6" s="60" t="n">
        <v>160</v>
      </c>
      <c r="G6" s="60" t="n">
        <v>154</v>
      </c>
      <c r="H6" s="59" t="inlineStr">
        <is>
          <t>服务收入低于预算是否影响交付排班</t>
        </is>
      </c>
      <c r="I6" s="59" t="n"/>
      <c r="J6" s="61">
        <f>IF($A6="","",$A6&amp;COUNTIF($A$5:$A6,$A6))</f>
        <v/>
      </c>
      <c r="K6" s="147" t="n"/>
      <c r="L6" s="147" t="n"/>
      <c r="M6" s="147" t="n"/>
      <c r="N6" s="147" t="n"/>
      <c r="O6" s="147" t="n"/>
      <c r="P6" s="147" t="n"/>
      <c r="Q6" s="147" t="n"/>
      <c r="R6" s="147" t="n"/>
      <c r="S6" s="147" t="n"/>
      <c r="T6" s="147" t="n"/>
      <c r="U6" s="147" t="n"/>
      <c r="V6" s="147" t="n"/>
      <c r="W6" s="147" t="n"/>
    </row>
    <row r="7" ht="24" customHeight="1" s="33">
      <c r="A7" s="59" t="inlineStr">
        <is>
          <t>2026-W19</t>
        </is>
      </c>
      <c r="B7" s="59" t="inlineStr">
        <is>
          <t>2025年1月-2025年4月</t>
        </is>
      </c>
      <c r="C7" s="59" t="inlineStr">
        <is>
          <t>成本</t>
        </is>
      </c>
      <c r="D7" s="59" t="inlineStr">
        <is>
          <t>履约成本</t>
        </is>
      </c>
      <c r="E7" s="59" t="inlineStr">
        <is>
          <t>交付人力</t>
        </is>
      </c>
      <c r="F7" s="60" t="n">
        <v>210</v>
      </c>
      <c r="G7" s="60" t="n">
        <v>218</v>
      </c>
      <c r="H7" s="59" t="inlineStr">
        <is>
          <t>交付人力超支是否一次性</t>
        </is>
      </c>
      <c r="I7" s="59" t="n"/>
      <c r="J7" s="61">
        <f>IF($A7="","",$A7&amp;COUNTIF($A$5:$A7,$A7))</f>
        <v/>
      </c>
      <c r="K7" s="147" t="n"/>
      <c r="L7" s="147" t="n"/>
      <c r="M7" s="147" t="n"/>
      <c r="N7" s="147" t="n"/>
      <c r="O7" s="147" t="n"/>
      <c r="P7" s="147" t="n"/>
      <c r="Q7" s="147" t="n"/>
      <c r="R7" s="147" t="n"/>
      <c r="S7" s="147" t="n"/>
      <c r="T7" s="147" t="n"/>
      <c r="U7" s="147" t="n"/>
      <c r="V7" s="147" t="n"/>
      <c r="W7" s="147" t="n"/>
    </row>
    <row r="8" ht="24" customHeight="1" s="33">
      <c r="A8" s="59" t="inlineStr">
        <is>
          <t>2026-W19</t>
        </is>
      </c>
      <c r="B8" s="59" t="inlineStr">
        <is>
          <t>2025年1月-2025年4月</t>
        </is>
      </c>
      <c r="C8" s="59" t="inlineStr">
        <is>
          <t>成本</t>
        </is>
      </c>
      <c r="D8" s="59" t="inlineStr">
        <is>
          <t>市场获客成本</t>
        </is>
      </c>
      <c r="E8" s="59" t="inlineStr">
        <is>
          <t>小红书投放</t>
        </is>
      </c>
      <c r="F8" s="60" t="n">
        <v>96</v>
      </c>
      <c r="G8" s="60" t="n">
        <v>108</v>
      </c>
      <c r="H8" s="59" t="inlineStr">
        <is>
          <t>获客成本是否能带来后续转化</t>
        </is>
      </c>
      <c r="I8" s="59" t="n"/>
      <c r="J8" s="61">
        <f>IF($A8="","",$A8&amp;COUNTIF($A$5:$A8,$A8))</f>
        <v/>
      </c>
      <c r="K8" s="147" t="n"/>
      <c r="L8" s="147" t="n"/>
      <c r="M8" s="147" t="n"/>
      <c r="N8" s="147" t="n"/>
      <c r="O8" s="147" t="n"/>
      <c r="P8" s="147" t="n"/>
      <c r="Q8" s="147" t="n"/>
      <c r="R8" s="147" t="n"/>
      <c r="S8" s="147" t="n"/>
      <c r="T8" s="147" t="n"/>
      <c r="U8" s="147" t="n"/>
      <c r="V8" s="147" t="n"/>
      <c r="W8" s="147" t="n"/>
    </row>
    <row r="9" ht="24" customHeight="1" s="33">
      <c r="A9" s="59" t="inlineStr">
        <is>
          <t>2026-W19</t>
        </is>
      </c>
      <c r="B9" s="59" t="inlineStr">
        <is>
          <t>2025年1月-2025年4月</t>
        </is>
      </c>
      <c r="C9" s="59" t="inlineStr">
        <is>
          <t>费用</t>
        </is>
      </c>
      <c r="D9" s="59" t="inlineStr">
        <is>
          <t>人员费用</t>
        </is>
      </c>
      <c r="E9" s="59" t="inlineStr">
        <is>
          <t>销售奖金</t>
        </is>
      </c>
      <c r="F9" s="60" t="n">
        <v>120</v>
      </c>
      <c r="G9" s="60" t="n">
        <v>116</v>
      </c>
      <c r="H9" s="59" t="n"/>
      <c r="I9" s="59" t="n"/>
      <c r="J9" s="61">
        <f>IF($A9="","",$A9&amp;COUNTIF($A$5:$A9,$A9))</f>
        <v/>
      </c>
      <c r="K9" s="147" t="n"/>
      <c r="L9" s="147" t="n"/>
      <c r="M9" s="147" t="n"/>
      <c r="N9" s="147" t="n"/>
      <c r="O9" s="147" t="n"/>
      <c r="P9" s="147" t="n"/>
      <c r="Q9" s="147" t="n"/>
      <c r="R9" s="147" t="n"/>
      <c r="S9" s="147" t="n"/>
      <c r="T9" s="147" t="n"/>
      <c r="U9" s="147" t="n"/>
      <c r="V9" s="147" t="n"/>
      <c r="W9" s="147" t="n"/>
    </row>
    <row r="10" ht="24" customHeight="1" s="33">
      <c r="A10" s="59" t="inlineStr">
        <is>
          <t>2026-W19</t>
        </is>
      </c>
      <c r="B10" s="59" t="inlineStr">
        <is>
          <t>2025年1月-2025年4月</t>
        </is>
      </c>
      <c r="C10" s="59" t="inlineStr">
        <is>
          <t>费用</t>
        </is>
      </c>
      <c r="D10" s="59" t="inlineStr">
        <is>
          <t>运营费用</t>
        </is>
      </c>
      <c r="E10" s="59" t="inlineStr">
        <is>
          <t>云服务费</t>
        </is>
      </c>
      <c r="F10" s="60" t="n">
        <v>46</v>
      </c>
      <c r="G10" s="60" t="n">
        <v>48</v>
      </c>
      <c r="H10" s="59" t="n"/>
      <c r="I10" s="59" t="n"/>
      <c r="J10" s="61">
        <f>IF($A10="","",$A10&amp;COUNTIF($A$5:$A10,$A10))</f>
        <v/>
      </c>
      <c r="K10" s="147" t="n"/>
      <c r="L10" s="147" t="n"/>
      <c r="M10" s="147" t="n"/>
      <c r="N10" s="147" t="n"/>
      <c r="O10" s="147" t="n"/>
      <c r="P10" s="147" t="n"/>
      <c r="Q10" s="147" t="n"/>
      <c r="R10" s="147" t="n"/>
      <c r="S10" s="147" t="n"/>
      <c r="T10" s="147" t="n"/>
      <c r="U10" s="147" t="n"/>
      <c r="V10" s="147" t="n"/>
      <c r="W10" s="147" t="n"/>
    </row>
    <row r="11" ht="24" customHeight="1" s="33">
      <c r="A11" s="59" t="inlineStr">
        <is>
          <t>2026-W20</t>
        </is>
      </c>
      <c r="B11" s="59" t="inlineStr">
        <is>
          <t>2025年1月-2025年4月</t>
        </is>
      </c>
      <c r="C11" s="59" t="inlineStr">
        <is>
          <t>收入</t>
        </is>
      </c>
      <c r="D11" s="59" t="inlineStr">
        <is>
          <t>产品收入</t>
        </is>
      </c>
      <c r="E11" s="59" t="inlineStr">
        <is>
          <t>订阅收入</t>
        </is>
      </c>
      <c r="F11" s="60" t="n">
        <v>500</v>
      </c>
      <c r="G11" s="60" t="n">
        <v>486</v>
      </c>
      <c r="H11" s="59" t="inlineStr">
        <is>
          <t>订阅收入低于预算是否短期波动</t>
        </is>
      </c>
      <c r="I11" s="59" t="inlineStr">
        <is>
          <t>把收入达成和成本超支放在同一张表里看，不单独追费用。</t>
        </is>
      </c>
      <c r="J11" s="61">
        <f>IF($A11="","",$A11&amp;COUNTIF($A$5:$A11,$A11))</f>
        <v/>
      </c>
      <c r="K11" s="147" t="n"/>
      <c r="L11" s="147" t="n"/>
      <c r="M11" s="147" t="n"/>
      <c r="N11" s="147" t="n"/>
      <c r="O11" s="147" t="n"/>
      <c r="P11" s="147" t="n"/>
      <c r="Q11" s="147" t="n"/>
      <c r="R11" s="147" t="n"/>
      <c r="S11" s="147" t="n"/>
      <c r="T11" s="147" t="n"/>
      <c r="U11" s="147" t="n"/>
      <c r="V11" s="147" t="n"/>
      <c r="W11" s="147" t="n"/>
    </row>
    <row r="12" ht="24" customHeight="1" s="33">
      <c r="A12" s="59" t="inlineStr">
        <is>
          <t>2026-W20</t>
        </is>
      </c>
      <c r="B12" s="59" t="inlineStr">
        <is>
          <t>2025年1月-2025年4月</t>
        </is>
      </c>
      <c r="C12" s="59" t="inlineStr">
        <is>
          <t>收入</t>
        </is>
      </c>
      <c r="D12" s="59" t="inlineStr">
        <is>
          <t>服务收入</t>
        </is>
      </c>
      <c r="E12" s="59" t="inlineStr">
        <is>
          <t>实施服务</t>
        </is>
      </c>
      <c r="F12" s="60" t="n">
        <v>165</v>
      </c>
      <c r="G12" s="60" t="n">
        <v>176</v>
      </c>
      <c r="H12" s="59" t="inlineStr">
        <is>
          <t>服务收入增长是否占用交付资源</t>
        </is>
      </c>
      <c r="I12" s="59" t="n"/>
      <c r="J12" s="61">
        <f>IF($A12="","",$A12&amp;COUNTIF($A$5:$A12,$A12))</f>
        <v/>
      </c>
      <c r="K12" s="147" t="n"/>
      <c r="L12" s="147" t="n"/>
      <c r="M12" s="147" t="n"/>
      <c r="N12" s="147" t="n"/>
      <c r="O12" s="147" t="n"/>
      <c r="P12" s="147" t="n"/>
      <c r="Q12" s="147" t="n"/>
      <c r="R12" s="147" t="n"/>
      <c r="S12" s="147" t="n"/>
      <c r="T12" s="147" t="n"/>
      <c r="U12" s="147" t="n"/>
      <c r="V12" s="147" t="n"/>
      <c r="W12" s="147" t="n"/>
    </row>
    <row r="13" ht="24" customHeight="1" s="33">
      <c r="A13" s="59" t="inlineStr">
        <is>
          <t>2026-W20</t>
        </is>
      </c>
      <c r="B13" s="59" t="inlineStr">
        <is>
          <t>2025年1月-2025年4月</t>
        </is>
      </c>
      <c r="C13" s="59" t="inlineStr">
        <is>
          <t>成本</t>
        </is>
      </c>
      <c r="D13" s="59" t="inlineStr">
        <is>
          <t>履约成本</t>
        </is>
      </c>
      <c r="E13" s="59" t="inlineStr">
        <is>
          <t>交付人力</t>
        </is>
      </c>
      <c r="F13" s="60" t="n">
        <v>218</v>
      </c>
      <c r="G13" s="60" t="n">
        <v>232</v>
      </c>
      <c r="H13" s="59" t="inlineStr">
        <is>
          <t>交付资源是否被低毛利项目占用</t>
        </is>
      </c>
      <c r="I13" s="59" t="n"/>
      <c r="J13" s="61">
        <f>IF($A13="","",$A13&amp;COUNTIF($A$5:$A13,$A13))</f>
        <v/>
      </c>
      <c r="K13" s="147" t="n"/>
      <c r="L13" s="147" t="n"/>
      <c r="M13" s="147" t="n"/>
      <c r="N13" s="147" t="n"/>
      <c r="O13" s="147" t="n"/>
      <c r="P13" s="147" t="n"/>
      <c r="Q13" s="147" t="n"/>
      <c r="R13" s="147" t="n"/>
      <c r="S13" s="147" t="n"/>
      <c r="T13" s="147" t="n"/>
      <c r="U13" s="147" t="n"/>
      <c r="V13" s="147" t="n"/>
      <c r="W13" s="147" t="n"/>
    </row>
    <row r="14" ht="24" customHeight="1" s="33">
      <c r="A14" s="59" t="inlineStr">
        <is>
          <t>2026-W20</t>
        </is>
      </c>
      <c r="B14" s="59" t="inlineStr">
        <is>
          <t>2025年1月-2025年4月</t>
        </is>
      </c>
      <c r="C14" s="59" t="inlineStr">
        <is>
          <t>成本</t>
        </is>
      </c>
      <c r="D14" s="59" t="inlineStr">
        <is>
          <t>市场获客成本</t>
        </is>
      </c>
      <c r="E14" s="59" t="inlineStr">
        <is>
          <t>小红书投放</t>
        </is>
      </c>
      <c r="F14" s="60" t="n">
        <v>98</v>
      </c>
      <c r="G14" s="60" t="n">
        <v>112</v>
      </c>
      <c r="H14" s="59" t="inlineStr">
        <is>
          <t>小红书投放是否进入高成本阶段</t>
        </is>
      </c>
      <c r="I14" s="59" t="n"/>
      <c r="J14" s="61">
        <f>IF($A14="","",$A14&amp;COUNTIF($A$5:$A14,$A14))</f>
        <v/>
      </c>
      <c r="K14" s="147" t="n"/>
      <c r="L14" s="147" t="n"/>
      <c r="M14" s="147" t="n"/>
      <c r="N14" s="147" t="n"/>
      <c r="O14" s="147" t="n"/>
      <c r="P14" s="147" t="n"/>
      <c r="Q14" s="147" t="n"/>
      <c r="R14" s="147" t="n"/>
      <c r="S14" s="147" t="n"/>
      <c r="T14" s="147" t="n"/>
      <c r="U14" s="147" t="n"/>
      <c r="V14" s="147" t="n"/>
      <c r="W14" s="147" t="n"/>
    </row>
    <row r="15" ht="24" customHeight="1" s="33">
      <c r="A15" s="59" t="inlineStr">
        <is>
          <t>2026-W20</t>
        </is>
      </c>
      <c r="B15" s="59" t="inlineStr">
        <is>
          <t>2025年1月-2025年4月</t>
        </is>
      </c>
      <c r="C15" s="59" t="inlineStr">
        <is>
          <t>费用</t>
        </is>
      </c>
      <c r="D15" s="59" t="inlineStr">
        <is>
          <t>人员费用</t>
        </is>
      </c>
      <c r="E15" s="59" t="inlineStr">
        <is>
          <t>销售奖金</t>
        </is>
      </c>
      <c r="F15" s="60" t="n">
        <v>122</v>
      </c>
      <c r="G15" s="60" t="n">
        <v>118</v>
      </c>
      <c r="H15" s="59" t="inlineStr">
        <is>
          <t>销售奖金下降是否影响团队节奏</t>
        </is>
      </c>
      <c r="I15" s="59" t="n"/>
      <c r="J15" s="61">
        <f>IF($A15="","",$A15&amp;COUNTIF($A$5:$A15,$A15))</f>
        <v/>
      </c>
      <c r="K15" s="147" t="n"/>
      <c r="L15" s="147" t="n"/>
      <c r="M15" s="147" t="n"/>
      <c r="N15" s="147" t="n"/>
      <c r="O15" s="147" t="n"/>
      <c r="P15" s="147" t="n"/>
      <c r="Q15" s="147" t="n"/>
      <c r="R15" s="147" t="n"/>
      <c r="S15" s="147" t="n"/>
      <c r="T15" s="147" t="n"/>
      <c r="U15" s="147" t="n"/>
      <c r="V15" s="147" t="n"/>
      <c r="W15" s="147" t="n"/>
    </row>
    <row r="16" ht="24" customHeight="1" s="33">
      <c r="A16" s="59" t="inlineStr">
        <is>
          <t>2026-W20</t>
        </is>
      </c>
      <c r="B16" s="59" t="inlineStr">
        <is>
          <t>2025年1月-2025年4月</t>
        </is>
      </c>
      <c r="C16" s="59" t="inlineStr">
        <is>
          <t>费用</t>
        </is>
      </c>
      <c r="D16" s="59" t="inlineStr">
        <is>
          <t>运营费用</t>
        </is>
      </c>
      <c r="E16" s="59" t="inlineStr">
        <is>
          <t>云服务费</t>
        </is>
      </c>
      <c r="F16" s="60" t="n">
        <v>48</v>
      </c>
      <c r="G16" s="60" t="n">
        <v>49</v>
      </c>
      <c r="H16" s="59" t="n"/>
      <c r="I16" s="59" t="n"/>
      <c r="J16" s="61">
        <f>IF($A16="","",$A16&amp;COUNTIF($A$5:$A16,$A16))</f>
        <v/>
      </c>
      <c r="K16" s="147" t="n"/>
      <c r="L16" s="147" t="n"/>
      <c r="M16" s="147" t="n"/>
      <c r="N16" s="147" t="n"/>
      <c r="O16" s="147" t="n"/>
      <c r="P16" s="147" t="n"/>
      <c r="Q16" s="147" t="n"/>
      <c r="R16" s="147" t="n"/>
      <c r="S16" s="147" t="n"/>
      <c r="T16" s="147" t="n"/>
      <c r="U16" s="147" t="n"/>
      <c r="V16" s="147" t="n"/>
      <c r="W16" s="147" t="n"/>
    </row>
    <row r="17" ht="24" customHeight="1" s="33">
      <c r="A17" s="59" t="inlineStr">
        <is>
          <t>2026-W21</t>
        </is>
      </c>
      <c r="B17" s="59" t="inlineStr">
        <is>
          <t>2025年1月-2025年4月</t>
        </is>
      </c>
      <c r="C17" s="59" t="inlineStr">
        <is>
          <t>收入</t>
        </is>
      </c>
      <c r="D17" s="59" t="inlineStr">
        <is>
          <t>产品收入</t>
        </is>
      </c>
      <c r="E17" s="59" t="inlineStr">
        <is>
          <t>订阅收入</t>
        </is>
      </c>
      <c r="F17" s="60" t="n">
        <v>520</v>
      </c>
      <c r="G17" s="60" t="n">
        <v>548</v>
      </c>
      <c r="H17" s="59" t="inlineStr">
        <is>
          <t>订阅收入放量是否提升续费质量</t>
        </is>
      </c>
      <c r="I17" s="59" t="inlineStr">
        <is>
          <t>收入超预算可以接受一部分成本超支，但要看利润是否同步改善。</t>
        </is>
      </c>
      <c r="J17" s="61">
        <f>IF($A17="","",$A17&amp;COUNTIF($A$5:$A17,$A17))</f>
        <v/>
      </c>
      <c r="K17" s="147" t="n"/>
      <c r="L17" s="147" t="n"/>
      <c r="M17" s="147" t="n"/>
      <c r="N17" s="147" t="n"/>
      <c r="O17" s="147" t="n"/>
      <c r="P17" s="147" t="n"/>
      <c r="Q17" s="147" t="n"/>
      <c r="R17" s="147" t="n"/>
      <c r="S17" s="147" t="n"/>
      <c r="T17" s="147" t="n"/>
      <c r="U17" s="147" t="n"/>
      <c r="V17" s="147" t="n"/>
      <c r="W17" s="147" t="n"/>
    </row>
    <row r="18" ht="24" customHeight="1" s="33">
      <c r="A18" s="59" t="inlineStr">
        <is>
          <t>2026-W21</t>
        </is>
      </c>
      <c r="B18" s="59" t="inlineStr">
        <is>
          <t>2025年1月-2025年4月</t>
        </is>
      </c>
      <c r="C18" s="59" t="inlineStr">
        <is>
          <t>收入</t>
        </is>
      </c>
      <c r="D18" s="59" t="inlineStr">
        <is>
          <t>服务收入</t>
        </is>
      </c>
      <c r="E18" s="59" t="inlineStr">
        <is>
          <t>实施服务</t>
        </is>
      </c>
      <c r="F18" s="60" t="n">
        <v>170</v>
      </c>
      <c r="G18" s="60" t="n">
        <v>168</v>
      </c>
      <c r="H18" s="59" t="n"/>
      <c r="I18" s="59" t="n"/>
      <c r="J18" s="61">
        <f>IF($A18="","",$A18&amp;COUNTIF($A$5:$A18,$A18))</f>
        <v/>
      </c>
      <c r="K18" s="147" t="n"/>
      <c r="L18" s="147" t="n"/>
      <c r="M18" s="147" t="n"/>
      <c r="N18" s="147" t="n"/>
      <c r="O18" s="147" t="n"/>
      <c r="P18" s="147" t="n"/>
      <c r="Q18" s="147" t="n"/>
      <c r="R18" s="147" t="n"/>
      <c r="S18" s="147" t="n"/>
      <c r="T18" s="147" t="n"/>
      <c r="U18" s="147" t="n"/>
      <c r="V18" s="147" t="n"/>
      <c r="W18" s="147" t="n"/>
    </row>
    <row r="19" ht="24" customHeight="1" s="33">
      <c r="A19" s="59" t="inlineStr">
        <is>
          <t>2026-W21</t>
        </is>
      </c>
      <c r="B19" s="59" t="inlineStr">
        <is>
          <t>2025年1月-2025年4月</t>
        </is>
      </c>
      <c r="C19" s="59" t="inlineStr">
        <is>
          <t>成本</t>
        </is>
      </c>
      <c r="D19" s="59" t="inlineStr">
        <is>
          <t>履约成本</t>
        </is>
      </c>
      <c r="E19" s="59" t="inlineStr">
        <is>
          <t>交付人力</t>
        </is>
      </c>
      <c r="F19" s="60" t="n">
        <v>225</v>
      </c>
      <c r="G19" s="60" t="n">
        <v>230</v>
      </c>
      <c r="H19" s="59" t="n"/>
      <c r="I19" s="59" t="n"/>
      <c r="J19" s="61">
        <f>IF($A19="","",$A19&amp;COUNTIF($A$5:$A19,$A19))</f>
        <v/>
      </c>
      <c r="K19" s="147" t="n"/>
      <c r="L19" s="147" t="n"/>
      <c r="M19" s="147" t="n"/>
      <c r="N19" s="147" t="n"/>
      <c r="O19" s="147" t="n"/>
      <c r="P19" s="147" t="n"/>
      <c r="Q19" s="147" t="n"/>
      <c r="R19" s="147" t="n"/>
      <c r="S19" s="147" t="n"/>
      <c r="T19" s="147" t="n"/>
      <c r="U19" s="147" t="n"/>
      <c r="V19" s="147" t="n"/>
      <c r="W19" s="147" t="n"/>
    </row>
    <row r="20" ht="24" customHeight="1" s="33">
      <c r="A20" s="59" t="inlineStr">
        <is>
          <t>2026-W21</t>
        </is>
      </c>
      <c r="B20" s="59" t="inlineStr">
        <is>
          <t>2025年1月-2025年4月</t>
        </is>
      </c>
      <c r="C20" s="59" t="inlineStr">
        <is>
          <t>成本</t>
        </is>
      </c>
      <c r="D20" s="59" t="inlineStr">
        <is>
          <t>市场获客成本</t>
        </is>
      </c>
      <c r="E20" s="59" t="inlineStr">
        <is>
          <t>小红书投放</t>
        </is>
      </c>
      <c r="F20" s="60" t="n">
        <v>100</v>
      </c>
      <c r="G20" s="60" t="n">
        <v>116</v>
      </c>
      <c r="H20" s="59" t="inlineStr">
        <is>
          <t>市场获客成本是否可归为直接成本</t>
        </is>
      </c>
      <c r="I20" s="59" t="n"/>
      <c r="J20" s="61">
        <f>IF($A20="","",$A20&amp;COUNTIF($A$5:$A20,$A20))</f>
        <v/>
      </c>
      <c r="K20" s="147" t="n"/>
      <c r="L20" s="147" t="n"/>
      <c r="M20" s="147" t="n"/>
      <c r="N20" s="147" t="n"/>
      <c r="O20" s="147" t="n"/>
      <c r="P20" s="147" t="n"/>
      <c r="Q20" s="147" t="n"/>
      <c r="R20" s="147" t="n"/>
      <c r="S20" s="147" t="n"/>
      <c r="T20" s="147" t="n"/>
      <c r="U20" s="147" t="n"/>
      <c r="V20" s="147" t="n"/>
      <c r="W20" s="147" t="n"/>
    </row>
    <row r="21" ht="24" customHeight="1" s="33">
      <c r="A21" s="59" t="inlineStr">
        <is>
          <t>2026-W21</t>
        </is>
      </c>
      <c r="B21" s="59" t="inlineStr">
        <is>
          <t>2025年1月-2025年4月</t>
        </is>
      </c>
      <c r="C21" s="59" t="inlineStr">
        <is>
          <t>费用</t>
        </is>
      </c>
      <c r="D21" s="59" t="inlineStr">
        <is>
          <t>人员费用</t>
        </is>
      </c>
      <c r="E21" s="59" t="inlineStr">
        <is>
          <t>销售奖金</t>
        </is>
      </c>
      <c r="F21" s="60" t="n">
        <v>126</v>
      </c>
      <c r="G21" s="60" t="n">
        <v>121</v>
      </c>
      <c r="H21" s="59" t="inlineStr">
        <is>
          <t>费用节省是否影响增长动作</t>
        </is>
      </c>
      <c r="I21" s="59" t="n"/>
      <c r="J21" s="61">
        <f>IF($A21="","",$A21&amp;COUNTIF($A$5:$A21,$A21))</f>
        <v/>
      </c>
      <c r="K21" s="147" t="n"/>
      <c r="L21" s="147" t="n"/>
      <c r="M21" s="147" t="n"/>
      <c r="N21" s="147" t="n"/>
      <c r="O21" s="147" t="n"/>
      <c r="P21" s="147" t="n"/>
      <c r="Q21" s="147" t="n"/>
      <c r="R21" s="147" t="n"/>
      <c r="S21" s="147" t="n"/>
      <c r="T21" s="147" t="n"/>
      <c r="U21" s="147" t="n"/>
      <c r="V21" s="147" t="n"/>
      <c r="W21" s="147" t="n"/>
    </row>
    <row r="22" ht="24" customHeight="1" s="33">
      <c r="A22" s="59" t="inlineStr">
        <is>
          <t>2026-W21</t>
        </is>
      </c>
      <c r="B22" s="59" t="inlineStr">
        <is>
          <t>2025年1月-2025年4月</t>
        </is>
      </c>
      <c r="C22" s="59" t="inlineStr">
        <is>
          <t>费用</t>
        </is>
      </c>
      <c r="D22" s="59" t="inlineStr">
        <is>
          <t>运营费用</t>
        </is>
      </c>
      <c r="E22" s="59" t="inlineStr">
        <is>
          <t>云服务费</t>
        </is>
      </c>
      <c r="F22" s="60" t="n">
        <v>50</v>
      </c>
      <c r="G22" s="60" t="n">
        <v>48</v>
      </c>
      <c r="H22" s="59" t="n"/>
      <c r="I22" s="59" t="n"/>
      <c r="J22" s="61">
        <f>IF($A22="","",$A22&amp;COUNTIF($A$5:$A22,$A22))</f>
        <v/>
      </c>
      <c r="K22" s="147" t="n"/>
      <c r="L22" s="147" t="n"/>
      <c r="M22" s="147" t="n"/>
      <c r="N22" s="147" t="n"/>
      <c r="O22" s="147" t="n"/>
      <c r="P22" s="147" t="n"/>
      <c r="Q22" s="147" t="n"/>
      <c r="R22" s="147" t="n"/>
      <c r="S22" s="147" t="n"/>
      <c r="T22" s="147" t="n"/>
      <c r="U22" s="147" t="n"/>
      <c r="V22" s="147" t="n"/>
      <c r="W22" s="147" t="n"/>
    </row>
    <row r="23" ht="24" customHeight="1" s="33">
      <c r="A23" s="59" t="inlineStr">
        <is>
          <t>2026-W22</t>
        </is>
      </c>
      <c r="B23" s="59" t="inlineStr">
        <is>
          <t>2025年1月-2025年4月</t>
        </is>
      </c>
      <c r="C23" s="59" t="inlineStr">
        <is>
          <t>收入</t>
        </is>
      </c>
      <c r="D23" s="59" t="inlineStr">
        <is>
          <t>产品收入</t>
        </is>
      </c>
      <c r="E23" s="59" t="inlineStr">
        <is>
          <t>订阅收入</t>
        </is>
      </c>
      <c r="F23" s="60" t="n">
        <v>540</v>
      </c>
      <c r="G23" s="60" t="n">
        <v>566</v>
      </c>
      <c r="H23" s="59" t="inlineStr">
        <is>
          <t>产品收入增长是否来自可持续客户</t>
        </is>
      </c>
      <c r="I23" s="59" t="inlineStr">
        <is>
          <t>优先拆解小红书投放和交付人力，判断是为了收入增长的必要投入，还是预算纪律问题。</t>
        </is>
      </c>
      <c r="J23" s="61">
        <f>IF($A23="","",$A23&amp;COUNTIF($A$5:$A23,$A23))</f>
        <v/>
      </c>
      <c r="K23" s="147" t="n"/>
      <c r="L23" s="147" t="n"/>
      <c r="M23" s="147" t="n"/>
      <c r="N23" s="147" t="n"/>
      <c r="O23" s="147" t="n"/>
      <c r="P23" s="147" t="n"/>
      <c r="Q23" s="147" t="n"/>
      <c r="R23" s="147" t="n"/>
      <c r="S23" s="147" t="n"/>
      <c r="T23" s="147" t="n"/>
      <c r="U23" s="147" t="n"/>
      <c r="V23" s="147" t="n"/>
      <c r="W23" s="147" t="n"/>
    </row>
    <row r="24" ht="24" customHeight="1" s="33">
      <c r="A24" s="59" t="inlineStr">
        <is>
          <t>2026-W22</t>
        </is>
      </c>
      <c r="B24" s="59" t="inlineStr">
        <is>
          <t>2025年1月-2025年4月</t>
        </is>
      </c>
      <c r="C24" s="59" t="inlineStr">
        <is>
          <t>收入</t>
        </is>
      </c>
      <c r="D24" s="59" t="inlineStr">
        <is>
          <t>服务收入</t>
        </is>
      </c>
      <c r="E24" s="59" t="inlineStr">
        <is>
          <t>实施服务</t>
        </is>
      </c>
      <c r="F24" s="60" t="n">
        <v>175</v>
      </c>
      <c r="G24" s="60" t="n">
        <v>164</v>
      </c>
      <c r="H24" s="59" t="inlineStr">
        <is>
          <t>服务收入低于预算是否影响交付排班</t>
        </is>
      </c>
      <c r="I24" s="59" t="n"/>
      <c r="J24" s="61">
        <f>IF($A24="","",$A24&amp;COUNTIF($A$5:$A24,$A24))</f>
        <v/>
      </c>
      <c r="K24" s="147" t="n"/>
      <c r="L24" s="147" t="n"/>
      <c r="M24" s="147" t="n"/>
      <c r="N24" s="147" t="n"/>
      <c r="O24" s="147" t="n"/>
      <c r="P24" s="147" t="n"/>
      <c r="Q24" s="147" t="n"/>
      <c r="R24" s="147" t="n"/>
      <c r="S24" s="147" t="n"/>
      <c r="T24" s="147" t="n"/>
      <c r="U24" s="147" t="n"/>
      <c r="V24" s="147" t="n"/>
      <c r="W24" s="147" t="n"/>
    </row>
    <row r="25" ht="24" customHeight="1" s="33">
      <c r="A25" s="59" t="inlineStr">
        <is>
          <t>2026-W22</t>
        </is>
      </c>
      <c r="B25" s="59" t="inlineStr">
        <is>
          <t>2025年1月-2025年4月</t>
        </is>
      </c>
      <c r="C25" s="59" t="inlineStr">
        <is>
          <t>成本</t>
        </is>
      </c>
      <c r="D25" s="59" t="inlineStr">
        <is>
          <t>履约成本</t>
        </is>
      </c>
      <c r="E25" s="59" t="inlineStr">
        <is>
          <t>交付人力</t>
        </is>
      </c>
      <c r="F25" s="60" t="n">
        <v>230</v>
      </c>
      <c r="G25" s="60" t="n">
        <v>246</v>
      </c>
      <c r="H25" s="59" t="inlineStr">
        <is>
          <t>交付人力超支是否跟新增项目有关</t>
        </is>
      </c>
      <c r="I25" s="59" t="n"/>
      <c r="J25" s="61">
        <f>IF($A25="","",$A25&amp;COUNTIF($A$5:$A25,$A25))</f>
        <v/>
      </c>
      <c r="K25" s="147" t="n"/>
      <c r="L25" s="147" t="n"/>
      <c r="M25" s="147" t="n"/>
      <c r="N25" s="147" t="n"/>
      <c r="O25" s="147" t="n"/>
      <c r="P25" s="147" t="n"/>
      <c r="Q25" s="147" t="n"/>
      <c r="R25" s="147" t="n"/>
      <c r="S25" s="147" t="n"/>
      <c r="T25" s="147" t="n"/>
      <c r="U25" s="147" t="n"/>
      <c r="V25" s="147" t="n"/>
      <c r="W25" s="147" t="n"/>
    </row>
    <row r="26" ht="24" customHeight="1" s="33">
      <c r="A26" s="59" t="inlineStr">
        <is>
          <t>2026-W22</t>
        </is>
      </c>
      <c r="B26" s="59" t="inlineStr">
        <is>
          <t>2025年1月-2025年4月</t>
        </is>
      </c>
      <c r="C26" s="59" t="inlineStr">
        <is>
          <t>成本</t>
        </is>
      </c>
      <c r="D26" s="59" t="inlineStr">
        <is>
          <t>市场获客成本</t>
        </is>
      </c>
      <c r="E26" s="59" t="inlineStr">
        <is>
          <t>小红书投放</t>
        </is>
      </c>
      <c r="F26" s="60" t="n">
        <v>102</v>
      </c>
      <c r="G26" s="60" t="n">
        <v>124</v>
      </c>
      <c r="H26" s="59" t="inlineStr">
        <is>
          <t>市场获客成本是否仍放在直接成本</t>
        </is>
      </c>
      <c r="I26" s="59" t="n"/>
      <c r="J26" s="61">
        <f>IF($A26="","",$A26&amp;COUNTIF($A$5:$A26,$A26))</f>
        <v/>
      </c>
      <c r="K26" s="147" t="n"/>
      <c r="L26" s="147" t="n"/>
      <c r="M26" s="147" t="n"/>
      <c r="N26" s="147" t="n"/>
      <c r="O26" s="147" t="n"/>
      <c r="P26" s="147" t="n"/>
      <c r="Q26" s="147" t="n"/>
      <c r="R26" s="147" t="n"/>
      <c r="S26" s="147" t="n"/>
      <c r="T26" s="147" t="n"/>
      <c r="U26" s="147" t="n"/>
      <c r="V26" s="147" t="n"/>
      <c r="W26" s="147" t="n"/>
    </row>
    <row r="27" ht="24" customHeight="1" s="33">
      <c r="A27" s="59" t="inlineStr">
        <is>
          <t>2026-W22</t>
        </is>
      </c>
      <c r="B27" s="59" t="inlineStr">
        <is>
          <t>2025年1月-2025年4月</t>
        </is>
      </c>
      <c r="C27" s="59" t="inlineStr">
        <is>
          <t>费用</t>
        </is>
      </c>
      <c r="D27" s="59" t="inlineStr">
        <is>
          <t>人员费用</t>
        </is>
      </c>
      <c r="E27" s="59" t="inlineStr">
        <is>
          <t>销售奖金</t>
        </is>
      </c>
      <c r="F27" s="60" t="n">
        <v>128</v>
      </c>
      <c r="G27" s="60" t="n">
        <v>126</v>
      </c>
      <c r="H27" s="59" t="n"/>
      <c r="I27" s="59" t="n"/>
      <c r="J27" s="61">
        <f>IF($A27="","",$A27&amp;COUNTIF($A$5:$A27,$A27))</f>
        <v/>
      </c>
      <c r="K27" s="147" t="n"/>
      <c r="L27" s="147" t="n"/>
      <c r="M27" s="147" t="n"/>
      <c r="N27" s="147" t="n"/>
      <c r="O27" s="147" t="n"/>
      <c r="P27" s="147" t="n"/>
      <c r="Q27" s="147" t="n"/>
      <c r="R27" s="147" t="n"/>
      <c r="S27" s="147" t="n"/>
      <c r="T27" s="147" t="n"/>
      <c r="U27" s="147" t="n"/>
      <c r="V27" s="147" t="n"/>
      <c r="W27" s="147" t="n"/>
    </row>
    <row r="28" ht="24" customHeight="1" s="33">
      <c r="A28" s="59" t="inlineStr">
        <is>
          <t>2026-W22</t>
        </is>
      </c>
      <c r="B28" s="59" t="inlineStr">
        <is>
          <t>2025年1月-2025年4月</t>
        </is>
      </c>
      <c r="C28" s="59" t="inlineStr">
        <is>
          <t>费用</t>
        </is>
      </c>
      <c r="D28" s="59" t="inlineStr">
        <is>
          <t>运营费用</t>
        </is>
      </c>
      <c r="E28" s="59" t="inlineStr">
        <is>
          <t>云服务费</t>
        </is>
      </c>
      <c r="F28" s="60" t="n">
        <v>52</v>
      </c>
      <c r="G28" s="60" t="n">
        <v>55</v>
      </c>
      <c r="H28" s="59" t="inlineStr">
        <is>
          <t>云服务费超支是否跟新增客户有关</t>
        </is>
      </c>
      <c r="I28" s="59" t="n"/>
      <c r="J28" s="61">
        <f>IF($A28="","",$A28&amp;COUNTIF($A$5:$A28,$A28))</f>
        <v/>
      </c>
      <c r="K28" s="147" t="n"/>
      <c r="L28" s="147" t="n"/>
      <c r="M28" s="147" t="n"/>
      <c r="N28" s="147" t="n"/>
      <c r="O28" s="147" t="n"/>
      <c r="P28" s="147" t="n"/>
      <c r="Q28" s="147" t="n"/>
      <c r="R28" s="147" t="n"/>
      <c r="S28" s="147" t="n"/>
      <c r="T28" s="147" t="n"/>
      <c r="U28" s="147" t="n"/>
      <c r="V28" s="147" t="n"/>
      <c r="W28" s="147" t="n"/>
    </row>
    <row r="29" ht="24" customHeight="1" s="33">
      <c r="A29" s="59" t="n"/>
      <c r="B29" s="59" t="n"/>
      <c r="C29" s="59" t="n"/>
      <c r="D29" s="59" t="n"/>
      <c r="E29" s="59" t="n"/>
      <c r="F29" s="60" t="n"/>
      <c r="G29" s="60" t="n"/>
      <c r="H29" s="59" t="n"/>
      <c r="I29" s="59" t="n"/>
      <c r="J29" s="61">
        <f>IF($A29="","",$A29&amp;COUNTIF($A$5:$A29,$A29))</f>
        <v/>
      </c>
      <c r="K29" s="147" t="n"/>
      <c r="L29" s="147" t="n"/>
      <c r="M29" s="147" t="n"/>
      <c r="N29" s="147" t="n"/>
      <c r="O29" s="147" t="n"/>
      <c r="P29" s="147" t="n"/>
      <c r="Q29" s="147" t="n"/>
      <c r="R29" s="147" t="n"/>
      <c r="S29" s="147" t="n"/>
      <c r="T29" s="147" t="n"/>
      <c r="U29" s="147" t="n"/>
      <c r="V29" s="147" t="n"/>
      <c r="W29" s="147" t="n"/>
    </row>
    <row r="30" ht="24" customHeight="1" s="33">
      <c r="A30" s="59" t="n"/>
      <c r="B30" s="59" t="n"/>
      <c r="C30" s="59" t="n"/>
      <c r="D30" s="59" t="n"/>
      <c r="E30" s="59" t="n"/>
      <c r="F30" s="60" t="n"/>
      <c r="G30" s="60" t="n"/>
      <c r="H30" s="59" t="n"/>
      <c r="I30" s="59" t="n"/>
      <c r="J30" s="61">
        <f>IF($A30="","",$A30&amp;COUNTIF($A$5:$A30,$A30))</f>
        <v/>
      </c>
      <c r="K30" s="147" t="n"/>
      <c r="L30" s="147" t="n"/>
      <c r="M30" s="147" t="n"/>
      <c r="N30" s="147" t="n"/>
      <c r="O30" s="147" t="n"/>
      <c r="P30" s="147" t="n"/>
      <c r="Q30" s="147" t="n"/>
      <c r="R30" s="147" t="n"/>
      <c r="S30" s="147" t="n"/>
      <c r="T30" s="147" t="n"/>
      <c r="U30" s="147" t="n"/>
      <c r="V30" s="147" t="n"/>
      <c r="W30" s="147" t="n"/>
    </row>
    <row r="31" ht="24" customHeight="1" s="33">
      <c r="A31" s="59" t="n"/>
      <c r="B31" s="59" t="n"/>
      <c r="C31" s="59" t="n"/>
      <c r="D31" s="59" t="n"/>
      <c r="E31" s="59" t="n"/>
      <c r="F31" s="60" t="n"/>
      <c r="G31" s="60" t="n"/>
      <c r="H31" s="59" t="n"/>
      <c r="I31" s="59" t="n"/>
      <c r="J31" s="61">
        <f>IF($A31="","",$A31&amp;COUNTIF($A$5:$A31,$A31))</f>
        <v/>
      </c>
      <c r="K31" s="147" t="n"/>
      <c r="L31" s="147" t="n"/>
      <c r="M31" s="147" t="n"/>
      <c r="N31" s="147" t="n"/>
      <c r="O31" s="147" t="n"/>
      <c r="P31" s="147" t="n"/>
      <c r="Q31" s="147" t="n"/>
      <c r="R31" s="147" t="n"/>
      <c r="S31" s="147" t="n"/>
      <c r="T31" s="147" t="n"/>
      <c r="U31" s="147" t="n"/>
      <c r="V31" s="147" t="n"/>
      <c r="W31" s="147" t="n"/>
    </row>
    <row r="32" ht="24" customHeight="1" s="33">
      <c r="A32" s="59" t="n"/>
      <c r="B32" s="59" t="n"/>
      <c r="C32" s="59" t="n"/>
      <c r="D32" s="59" t="n"/>
      <c r="E32" s="59" t="n"/>
      <c r="F32" s="60" t="n"/>
      <c r="G32" s="60" t="n"/>
      <c r="H32" s="59" t="n"/>
      <c r="I32" s="59" t="n"/>
      <c r="J32" s="61">
        <f>IF($A32="","",$A32&amp;COUNTIF($A$5:$A32,$A32))</f>
        <v/>
      </c>
      <c r="K32" s="147" t="n"/>
      <c r="L32" s="147" t="n"/>
      <c r="M32" s="147" t="n"/>
      <c r="N32" s="147" t="n"/>
      <c r="O32" s="147" t="n"/>
      <c r="P32" s="147" t="n"/>
      <c r="Q32" s="147" t="n"/>
      <c r="R32" s="147" t="n"/>
      <c r="S32" s="147" t="n"/>
      <c r="T32" s="147" t="n"/>
      <c r="U32" s="147" t="n"/>
      <c r="V32" s="147" t="n"/>
      <c r="W32" s="147" t="n"/>
    </row>
    <row r="33" ht="24" customHeight="1" s="33">
      <c r="A33" s="59" t="n"/>
      <c r="B33" s="59" t="n"/>
      <c r="C33" s="59" t="n"/>
      <c r="D33" s="59" t="n"/>
      <c r="E33" s="59" t="n"/>
      <c r="F33" s="60" t="n"/>
      <c r="G33" s="60" t="n"/>
      <c r="H33" s="59" t="n"/>
      <c r="I33" s="59" t="n"/>
      <c r="J33" s="61">
        <f>IF($A33="","",$A33&amp;COUNTIF($A$5:$A33,$A33))</f>
        <v/>
      </c>
      <c r="K33" s="147" t="n"/>
      <c r="L33" s="147" t="n"/>
      <c r="M33" s="147" t="n"/>
      <c r="N33" s="147" t="n"/>
      <c r="O33" s="147" t="n"/>
      <c r="P33" s="147" t="n"/>
      <c r="Q33" s="147" t="n"/>
      <c r="R33" s="147" t="n"/>
      <c r="S33" s="147" t="n"/>
      <c r="T33" s="147" t="n"/>
      <c r="U33" s="147" t="n"/>
      <c r="V33" s="147" t="n"/>
      <c r="W33" s="147" t="n"/>
    </row>
    <row r="34" ht="24" customHeight="1" s="33">
      <c r="A34" s="59" t="n"/>
      <c r="B34" s="59" t="n"/>
      <c r="C34" s="59" t="n"/>
      <c r="D34" s="59" t="n"/>
      <c r="E34" s="59" t="n"/>
      <c r="F34" s="60" t="n"/>
      <c r="G34" s="60" t="n"/>
      <c r="H34" s="59" t="n"/>
      <c r="I34" s="59" t="n"/>
      <c r="J34" s="61">
        <f>IF($A34="","",$A34&amp;COUNTIF($A$5:$A34,$A34))</f>
        <v/>
      </c>
      <c r="K34" s="147" t="n"/>
      <c r="L34" s="147" t="n"/>
      <c r="M34" s="147" t="n"/>
      <c r="N34" s="147" t="n"/>
      <c r="O34" s="147" t="n"/>
      <c r="P34" s="147" t="n"/>
      <c r="Q34" s="147" t="n"/>
      <c r="R34" s="147" t="n"/>
      <c r="S34" s="147" t="n"/>
      <c r="T34" s="147" t="n"/>
      <c r="U34" s="147" t="n"/>
      <c r="V34" s="147" t="n"/>
      <c r="W34" s="147" t="n"/>
    </row>
    <row r="35" ht="24" customHeight="1" s="33">
      <c r="A35" s="59" t="n"/>
      <c r="B35" s="59" t="n"/>
      <c r="C35" s="59" t="n"/>
      <c r="D35" s="59" t="n"/>
      <c r="E35" s="59" t="n"/>
      <c r="F35" s="60" t="n"/>
      <c r="G35" s="60" t="n"/>
      <c r="H35" s="59" t="n"/>
      <c r="I35" s="59" t="n"/>
      <c r="J35" s="61">
        <f>IF($A35="","",$A35&amp;COUNTIF($A$5:$A35,$A35))</f>
        <v/>
      </c>
      <c r="K35" s="147" t="n"/>
      <c r="L35" s="147" t="n"/>
      <c r="M35" s="147" t="n"/>
      <c r="N35" s="147" t="n"/>
      <c r="O35" s="147" t="n"/>
      <c r="P35" s="147" t="n"/>
      <c r="Q35" s="147" t="n"/>
      <c r="R35" s="147" t="n"/>
      <c r="S35" s="147" t="n"/>
      <c r="T35" s="147" t="n"/>
      <c r="U35" s="147" t="n"/>
      <c r="V35" s="147" t="n"/>
      <c r="W35" s="147" t="n"/>
    </row>
    <row r="36" ht="24" customHeight="1" s="33">
      <c r="A36" s="59" t="n"/>
      <c r="B36" s="59" t="n"/>
      <c r="C36" s="59" t="n"/>
      <c r="D36" s="59" t="n"/>
      <c r="E36" s="59" t="n"/>
      <c r="F36" s="60" t="n"/>
      <c r="G36" s="60" t="n"/>
      <c r="H36" s="59" t="n"/>
      <c r="I36" s="59" t="n"/>
      <c r="J36" s="61">
        <f>IF($A36="","",$A36&amp;COUNTIF($A$5:$A36,$A36))</f>
        <v/>
      </c>
      <c r="K36" s="147" t="n"/>
      <c r="L36" s="147" t="n"/>
      <c r="M36" s="147" t="n"/>
      <c r="N36" s="147" t="n"/>
      <c r="O36" s="147" t="n"/>
      <c r="P36" s="147" t="n"/>
      <c r="Q36" s="147" t="n"/>
      <c r="R36" s="147" t="n"/>
      <c r="S36" s="147" t="n"/>
      <c r="T36" s="147" t="n"/>
      <c r="U36" s="147" t="n"/>
      <c r="V36" s="147" t="n"/>
      <c r="W36" s="147" t="n"/>
    </row>
    <row r="37" ht="24" customHeight="1" s="33">
      <c r="A37" s="59" t="n"/>
      <c r="B37" s="59" t="n"/>
      <c r="C37" s="59" t="n"/>
      <c r="D37" s="59" t="n"/>
      <c r="E37" s="59" t="n"/>
      <c r="F37" s="60" t="n"/>
      <c r="G37" s="60" t="n"/>
      <c r="H37" s="59" t="n"/>
      <c r="I37" s="59" t="n"/>
      <c r="J37" s="61">
        <f>IF($A37="","",$A37&amp;COUNTIF($A$5:$A37,$A37))</f>
        <v/>
      </c>
      <c r="K37" s="147" t="n"/>
      <c r="L37" s="147" t="n"/>
      <c r="M37" s="147" t="n"/>
      <c r="N37" s="147" t="n"/>
      <c r="O37" s="147" t="n"/>
      <c r="P37" s="147" t="n"/>
      <c r="Q37" s="147" t="n"/>
      <c r="R37" s="147" t="n"/>
      <c r="S37" s="147" t="n"/>
      <c r="T37" s="147" t="n"/>
      <c r="U37" s="147" t="n"/>
      <c r="V37" s="147" t="n"/>
      <c r="W37" s="147" t="n"/>
    </row>
    <row r="38" ht="24" customHeight="1" s="33">
      <c r="A38" s="59" t="n"/>
      <c r="B38" s="59" t="n"/>
      <c r="C38" s="59" t="n"/>
      <c r="D38" s="59" t="n"/>
      <c r="E38" s="59" t="n"/>
      <c r="F38" s="60" t="n"/>
      <c r="G38" s="60" t="n"/>
      <c r="H38" s="59" t="n"/>
      <c r="I38" s="59" t="n"/>
      <c r="J38" s="61">
        <f>IF($A38="","",$A38&amp;COUNTIF($A$5:$A38,$A38))</f>
        <v/>
      </c>
      <c r="K38" s="147" t="n"/>
      <c r="L38" s="147" t="n"/>
      <c r="M38" s="147" t="n"/>
      <c r="N38" s="147" t="n"/>
      <c r="O38" s="147" t="n"/>
      <c r="P38" s="147" t="n"/>
      <c r="Q38" s="147" t="n"/>
      <c r="R38" s="147" t="n"/>
      <c r="S38" s="147" t="n"/>
      <c r="T38" s="147" t="n"/>
      <c r="U38" s="147" t="n"/>
      <c r="V38" s="147" t="n"/>
      <c r="W38" s="147" t="n"/>
    </row>
    <row r="39" ht="24" customHeight="1" s="33">
      <c r="A39" s="59" t="n"/>
      <c r="B39" s="59" t="n"/>
      <c r="C39" s="59" t="n"/>
      <c r="D39" s="59" t="n"/>
      <c r="E39" s="59" t="n"/>
      <c r="F39" s="60" t="n"/>
      <c r="G39" s="60" t="n"/>
      <c r="H39" s="59" t="n"/>
      <c r="I39" s="59" t="n"/>
      <c r="J39" s="61">
        <f>IF($A39="","",$A39&amp;COUNTIF($A$5:$A39,$A39))</f>
        <v/>
      </c>
      <c r="K39" s="147" t="n"/>
      <c r="L39" s="147" t="n"/>
      <c r="M39" s="147" t="n"/>
      <c r="N39" s="147" t="n"/>
      <c r="O39" s="147" t="n"/>
      <c r="P39" s="147" t="n"/>
      <c r="Q39" s="147" t="n"/>
      <c r="R39" s="147" t="n"/>
      <c r="S39" s="147" t="n"/>
      <c r="T39" s="147" t="n"/>
      <c r="U39" s="147" t="n"/>
      <c r="V39" s="147" t="n"/>
      <c r="W39" s="147" t="n"/>
    </row>
    <row r="40" ht="24" customHeight="1" s="33">
      <c r="A40" s="59" t="n"/>
      <c r="B40" s="59" t="n"/>
      <c r="C40" s="59" t="n"/>
      <c r="D40" s="59" t="n"/>
      <c r="E40" s="59" t="n"/>
      <c r="F40" s="60" t="n"/>
      <c r="G40" s="60" t="n"/>
      <c r="H40" s="59" t="n"/>
      <c r="I40" s="59" t="n"/>
      <c r="J40" s="61">
        <f>IF($A40="","",$A40&amp;COUNTIF($A$5:$A40,$A40))</f>
        <v/>
      </c>
      <c r="K40" s="147" t="n"/>
      <c r="L40" s="147" t="n"/>
      <c r="M40" s="147" t="n"/>
      <c r="N40" s="147" t="n"/>
      <c r="O40" s="147" t="n"/>
      <c r="P40" s="147" t="n"/>
      <c r="Q40" s="147" t="n"/>
      <c r="R40" s="147" t="n"/>
      <c r="S40" s="147" t="n"/>
      <c r="T40" s="147" t="n"/>
      <c r="U40" s="147" t="n"/>
      <c r="V40" s="147" t="n"/>
      <c r="W40" s="147" t="n"/>
    </row>
    <row r="41" ht="24" customHeight="1" s="33">
      <c r="A41" s="59" t="n"/>
      <c r="B41" s="59" t="n"/>
      <c r="C41" s="59" t="n"/>
      <c r="D41" s="59" t="n"/>
      <c r="E41" s="59" t="n"/>
      <c r="F41" s="60" t="n"/>
      <c r="G41" s="60" t="n"/>
      <c r="H41" s="59" t="n"/>
      <c r="I41" s="59" t="n"/>
      <c r="J41" s="61">
        <f>IF($A41="","",$A41&amp;COUNTIF($A$5:$A41,$A41))</f>
        <v/>
      </c>
      <c r="K41" s="147" t="n"/>
      <c r="L41" s="147" t="n"/>
      <c r="M41" s="147" t="n"/>
      <c r="N41" s="147" t="n"/>
      <c r="O41" s="147" t="n"/>
      <c r="P41" s="147" t="n"/>
      <c r="Q41" s="147" t="n"/>
      <c r="R41" s="147" t="n"/>
      <c r="S41" s="147" t="n"/>
      <c r="T41" s="147" t="n"/>
      <c r="U41" s="147" t="n"/>
      <c r="V41" s="147" t="n"/>
      <c r="W41" s="147" t="n"/>
    </row>
    <row r="42" ht="24" customHeight="1" s="33">
      <c r="A42" s="59" t="n"/>
      <c r="B42" s="59" t="n"/>
      <c r="C42" s="59" t="n"/>
      <c r="D42" s="59" t="n"/>
      <c r="E42" s="59" t="n"/>
      <c r="F42" s="60" t="n"/>
      <c r="G42" s="60" t="n"/>
      <c r="H42" s="59" t="n"/>
      <c r="I42" s="59" t="n"/>
      <c r="J42" s="61">
        <f>IF($A42="","",$A42&amp;COUNTIF($A$5:$A42,$A42))</f>
        <v/>
      </c>
      <c r="K42" s="147" t="n"/>
      <c r="L42" s="147" t="n"/>
      <c r="M42" s="147" t="n"/>
      <c r="N42" s="147" t="n"/>
      <c r="O42" s="147" t="n"/>
      <c r="P42" s="147" t="n"/>
      <c r="Q42" s="147" t="n"/>
      <c r="R42" s="147" t="n"/>
      <c r="S42" s="147" t="n"/>
      <c r="T42" s="147" t="n"/>
      <c r="U42" s="147" t="n"/>
      <c r="V42" s="147" t="n"/>
      <c r="W42" s="147" t="n"/>
    </row>
    <row r="43" ht="24" customHeight="1" s="33">
      <c r="A43" s="59" t="n"/>
      <c r="B43" s="59" t="n"/>
      <c r="C43" s="59" t="n"/>
      <c r="D43" s="59" t="n"/>
      <c r="E43" s="59" t="n"/>
      <c r="F43" s="60" t="n"/>
      <c r="G43" s="60" t="n"/>
      <c r="H43" s="59" t="n"/>
      <c r="I43" s="59" t="n"/>
      <c r="J43" s="61">
        <f>IF($A43="","",$A43&amp;COUNTIF($A$5:$A43,$A43))</f>
        <v/>
      </c>
      <c r="K43" s="147" t="n"/>
      <c r="L43" s="147" t="n"/>
      <c r="M43" s="147" t="n"/>
      <c r="N43" s="147" t="n"/>
      <c r="O43" s="147" t="n"/>
      <c r="P43" s="147" t="n"/>
      <c r="Q43" s="147" t="n"/>
      <c r="R43" s="147" t="n"/>
      <c r="S43" s="147" t="n"/>
      <c r="T43" s="147" t="n"/>
      <c r="U43" s="147" t="n"/>
      <c r="V43" s="147" t="n"/>
      <c r="W43" s="147" t="n"/>
    </row>
    <row r="44" ht="24" customHeight="1" s="33">
      <c r="A44" s="59" t="n"/>
      <c r="B44" s="59" t="n"/>
      <c r="C44" s="59" t="n"/>
      <c r="D44" s="59" t="n"/>
      <c r="E44" s="59" t="n"/>
      <c r="F44" s="60" t="n"/>
      <c r="G44" s="60" t="n"/>
      <c r="H44" s="59" t="n"/>
      <c r="I44" s="59" t="n"/>
      <c r="J44" s="61">
        <f>IF($A44="","",$A44&amp;COUNTIF($A$5:$A44,$A44))</f>
        <v/>
      </c>
      <c r="K44" s="147" t="n"/>
      <c r="L44" s="147" t="n"/>
      <c r="M44" s="147" t="n"/>
      <c r="N44" s="147" t="n"/>
      <c r="O44" s="147" t="n"/>
      <c r="P44" s="147" t="n"/>
      <c r="Q44" s="147" t="n"/>
      <c r="R44" s="147" t="n"/>
      <c r="S44" s="147" t="n"/>
      <c r="T44" s="147" t="n"/>
      <c r="U44" s="147" t="n"/>
      <c r="V44" s="147" t="n"/>
      <c r="W44" s="147" t="n"/>
    </row>
    <row r="45" ht="24" customHeight="1" s="33">
      <c r="A45" s="59" t="n"/>
      <c r="B45" s="59" t="n"/>
      <c r="C45" s="59" t="n"/>
      <c r="D45" s="59" t="n"/>
      <c r="E45" s="59" t="n"/>
      <c r="F45" s="60" t="n"/>
      <c r="G45" s="60" t="n"/>
      <c r="H45" s="59" t="n"/>
      <c r="I45" s="59" t="n"/>
      <c r="J45" s="61">
        <f>IF($A45="","",$A45&amp;COUNTIF($A$5:$A45,$A45))</f>
        <v/>
      </c>
      <c r="K45" s="147" t="n"/>
      <c r="L45" s="147" t="n"/>
      <c r="M45" s="147" t="n"/>
      <c r="N45" s="147" t="n"/>
      <c r="O45" s="147" t="n"/>
      <c r="P45" s="147" t="n"/>
      <c r="Q45" s="147" t="n"/>
      <c r="R45" s="147" t="n"/>
      <c r="S45" s="147" t="n"/>
      <c r="T45" s="147" t="n"/>
      <c r="U45" s="147" t="n"/>
      <c r="V45" s="147" t="n"/>
      <c r="W45" s="147" t="n"/>
    </row>
    <row r="46" ht="24" customHeight="1" s="33">
      <c r="A46" s="59" t="n"/>
      <c r="B46" s="59" t="n"/>
      <c r="C46" s="59" t="n"/>
      <c r="D46" s="59" t="n"/>
      <c r="E46" s="59" t="n"/>
      <c r="F46" s="60" t="n"/>
      <c r="G46" s="60" t="n"/>
      <c r="H46" s="59" t="n"/>
      <c r="I46" s="59" t="n"/>
      <c r="J46" s="61">
        <f>IF($A46="","",$A46&amp;COUNTIF($A$5:$A46,$A46))</f>
        <v/>
      </c>
      <c r="K46" s="147" t="n"/>
      <c r="L46" s="147" t="n"/>
      <c r="M46" s="147" t="n"/>
      <c r="N46" s="147" t="n"/>
      <c r="O46" s="147" t="n"/>
      <c r="P46" s="147" t="n"/>
      <c r="Q46" s="147" t="n"/>
      <c r="R46" s="147" t="n"/>
      <c r="S46" s="147" t="n"/>
      <c r="T46" s="147" t="n"/>
      <c r="U46" s="147" t="n"/>
      <c r="V46" s="147" t="n"/>
      <c r="W46" s="147" t="n"/>
    </row>
    <row r="47" ht="24" customHeight="1" s="33">
      <c r="A47" s="59" t="n"/>
      <c r="B47" s="59" t="n"/>
      <c r="C47" s="59" t="n"/>
      <c r="D47" s="59" t="n"/>
      <c r="E47" s="59" t="n"/>
      <c r="F47" s="60" t="n"/>
      <c r="G47" s="60" t="n"/>
      <c r="H47" s="59" t="n"/>
      <c r="I47" s="59" t="n"/>
      <c r="J47" s="61">
        <f>IF($A47="","",$A47&amp;COUNTIF($A$5:$A47,$A47))</f>
        <v/>
      </c>
      <c r="K47" s="147" t="n"/>
      <c r="L47" s="147" t="n"/>
      <c r="M47" s="147" t="n"/>
      <c r="N47" s="147" t="n"/>
      <c r="O47" s="147" t="n"/>
      <c r="P47" s="147" t="n"/>
      <c r="Q47" s="147" t="n"/>
      <c r="R47" s="147" t="n"/>
      <c r="S47" s="147" t="n"/>
      <c r="T47" s="147" t="n"/>
      <c r="U47" s="147" t="n"/>
      <c r="V47" s="147" t="n"/>
      <c r="W47" s="147" t="n"/>
    </row>
    <row r="48" ht="24" customHeight="1" s="33">
      <c r="A48" s="59" t="n"/>
      <c r="B48" s="59" t="n"/>
      <c r="C48" s="59" t="n"/>
      <c r="D48" s="59" t="n"/>
      <c r="E48" s="59" t="n"/>
      <c r="F48" s="60" t="n"/>
      <c r="G48" s="60" t="n"/>
      <c r="H48" s="59" t="n"/>
      <c r="I48" s="59" t="n"/>
      <c r="J48" s="61">
        <f>IF($A48="","",$A48&amp;COUNTIF($A$5:$A48,$A48))</f>
        <v/>
      </c>
      <c r="K48" s="147" t="n"/>
      <c r="L48" s="147" t="n"/>
      <c r="M48" s="147" t="n"/>
      <c r="N48" s="147" t="n"/>
      <c r="O48" s="147" t="n"/>
      <c r="P48" s="147" t="n"/>
      <c r="Q48" s="147" t="n"/>
      <c r="R48" s="147" t="n"/>
      <c r="S48" s="147" t="n"/>
      <c r="T48" s="147" t="n"/>
      <c r="U48" s="147" t="n"/>
      <c r="V48" s="147" t="n"/>
      <c r="W48" s="147" t="n"/>
    </row>
    <row r="49" ht="24" customHeight="1" s="33">
      <c r="A49" s="59" t="n"/>
      <c r="B49" s="59" t="n"/>
      <c r="C49" s="59" t="n"/>
      <c r="D49" s="59" t="n"/>
      <c r="E49" s="59" t="n"/>
      <c r="F49" s="60" t="n"/>
      <c r="G49" s="60" t="n"/>
      <c r="H49" s="59" t="n"/>
      <c r="I49" s="59" t="n"/>
      <c r="J49" s="61">
        <f>IF($A49="","",$A49&amp;COUNTIF($A$5:$A49,$A49))</f>
        <v/>
      </c>
      <c r="K49" s="147" t="n"/>
      <c r="L49" s="147" t="n"/>
      <c r="M49" s="147" t="n"/>
      <c r="N49" s="147" t="n"/>
      <c r="O49" s="147" t="n"/>
      <c r="P49" s="147" t="n"/>
      <c r="Q49" s="147" t="n"/>
      <c r="R49" s="147" t="n"/>
      <c r="S49" s="147" t="n"/>
      <c r="T49" s="147" t="n"/>
      <c r="U49" s="147" t="n"/>
      <c r="V49" s="147" t="n"/>
      <c r="W49" s="147" t="n"/>
    </row>
    <row r="50" ht="24" customHeight="1" s="33">
      <c r="A50" s="59" t="n"/>
      <c r="B50" s="59" t="n"/>
      <c r="C50" s="59" t="n"/>
      <c r="D50" s="59" t="n"/>
      <c r="E50" s="59" t="n"/>
      <c r="F50" s="60" t="n"/>
      <c r="G50" s="60" t="n"/>
      <c r="H50" s="59" t="n"/>
      <c r="I50" s="59" t="n"/>
      <c r="J50" s="61">
        <f>IF($A50="","",$A50&amp;COUNTIF($A$5:$A50,$A50))</f>
        <v/>
      </c>
      <c r="K50" s="147" t="n"/>
      <c r="L50" s="147" t="n"/>
      <c r="M50" s="147" t="n"/>
      <c r="N50" s="147" t="n"/>
      <c r="O50" s="147" t="n"/>
      <c r="P50" s="147" t="n"/>
      <c r="Q50" s="147" t="n"/>
      <c r="R50" s="147" t="n"/>
      <c r="S50" s="147" t="n"/>
      <c r="T50" s="147" t="n"/>
      <c r="U50" s="147" t="n"/>
      <c r="V50" s="147" t="n"/>
      <c r="W50" s="147" t="n"/>
    </row>
    <row r="51" ht="24" customHeight="1" s="33">
      <c r="A51" s="59" t="n"/>
      <c r="B51" s="59" t="n"/>
      <c r="C51" s="59" t="n"/>
      <c r="D51" s="59" t="n"/>
      <c r="E51" s="59" t="n"/>
      <c r="F51" s="60" t="n"/>
      <c r="G51" s="60" t="n"/>
      <c r="H51" s="59" t="n"/>
      <c r="I51" s="59" t="n"/>
      <c r="J51" s="61">
        <f>IF($A51="","",$A51&amp;COUNTIF($A$5:$A51,$A51))</f>
        <v/>
      </c>
      <c r="K51" s="147" t="n"/>
      <c r="L51" s="147" t="n"/>
      <c r="M51" s="147" t="n"/>
      <c r="N51" s="147" t="n"/>
      <c r="O51" s="147" t="n"/>
      <c r="P51" s="147" t="n"/>
      <c r="Q51" s="147" t="n"/>
      <c r="R51" s="147" t="n"/>
      <c r="S51" s="147" t="n"/>
      <c r="T51" s="147" t="n"/>
      <c r="U51" s="147" t="n"/>
      <c r="V51" s="147" t="n"/>
      <c r="W51" s="147" t="n"/>
    </row>
    <row r="52" ht="24" customHeight="1" s="33">
      <c r="A52" s="59" t="n"/>
      <c r="B52" s="59" t="n"/>
      <c r="C52" s="59" t="n"/>
      <c r="D52" s="59" t="n"/>
      <c r="E52" s="59" t="n"/>
      <c r="F52" s="60" t="n"/>
      <c r="G52" s="60" t="n"/>
      <c r="H52" s="59" t="n"/>
      <c r="I52" s="59" t="n"/>
      <c r="J52" s="61">
        <f>IF($A52="","",$A52&amp;COUNTIF($A$5:$A52,$A52))</f>
        <v/>
      </c>
      <c r="K52" s="147" t="n"/>
      <c r="L52" s="147" t="n"/>
      <c r="M52" s="147" t="n"/>
      <c r="N52" s="147" t="n"/>
      <c r="O52" s="147" t="n"/>
      <c r="P52" s="147" t="n"/>
      <c r="Q52" s="147" t="n"/>
      <c r="R52" s="147" t="n"/>
      <c r="S52" s="147" t="n"/>
      <c r="T52" s="147" t="n"/>
      <c r="U52" s="147" t="n"/>
      <c r="V52" s="147" t="n"/>
      <c r="W52" s="147" t="n"/>
    </row>
    <row r="53" ht="24" customHeight="1" s="33">
      <c r="A53" s="59" t="n"/>
      <c r="B53" s="59" t="n"/>
      <c r="C53" s="59" t="n"/>
      <c r="D53" s="59" t="n"/>
      <c r="E53" s="59" t="n"/>
      <c r="F53" s="60" t="n"/>
      <c r="G53" s="60" t="n"/>
      <c r="H53" s="59" t="n"/>
      <c r="I53" s="59" t="n"/>
      <c r="J53" s="61">
        <f>IF($A53="","",$A53&amp;COUNTIF($A$5:$A53,$A53))</f>
        <v/>
      </c>
      <c r="K53" s="147" t="n"/>
      <c r="L53" s="147" t="n"/>
      <c r="M53" s="147" t="n"/>
      <c r="N53" s="147" t="n"/>
      <c r="O53" s="147" t="n"/>
      <c r="P53" s="147" t="n"/>
      <c r="Q53" s="147" t="n"/>
      <c r="R53" s="147" t="n"/>
      <c r="S53" s="147" t="n"/>
      <c r="T53" s="147" t="n"/>
      <c r="U53" s="147" t="n"/>
      <c r="V53" s="147" t="n"/>
      <c r="W53" s="147" t="n"/>
    </row>
    <row r="54" ht="24" customHeight="1" s="33">
      <c r="A54" s="59" t="n"/>
      <c r="B54" s="59" t="n"/>
      <c r="C54" s="59" t="n"/>
      <c r="D54" s="59" t="n"/>
      <c r="E54" s="59" t="n"/>
      <c r="F54" s="60" t="n"/>
      <c r="G54" s="60" t="n"/>
      <c r="H54" s="59" t="n"/>
      <c r="I54" s="59" t="n"/>
      <c r="J54" s="61">
        <f>IF($A54="","",$A54&amp;COUNTIF($A$5:$A54,$A54))</f>
        <v/>
      </c>
      <c r="K54" s="147" t="n"/>
      <c r="L54" s="147" t="n"/>
      <c r="M54" s="147" t="n"/>
      <c r="N54" s="147" t="n"/>
      <c r="O54" s="147" t="n"/>
      <c r="P54" s="147" t="n"/>
      <c r="Q54" s="147" t="n"/>
      <c r="R54" s="147" t="n"/>
      <c r="S54" s="147" t="n"/>
      <c r="T54" s="147" t="n"/>
      <c r="U54" s="147" t="n"/>
      <c r="V54" s="147" t="n"/>
      <c r="W54" s="147" t="n"/>
    </row>
    <row r="55" ht="24" customHeight="1" s="33">
      <c r="A55" s="59" t="n"/>
      <c r="B55" s="59" t="n"/>
      <c r="C55" s="59" t="n"/>
      <c r="D55" s="59" t="n"/>
      <c r="E55" s="59" t="n"/>
      <c r="F55" s="60" t="n"/>
      <c r="G55" s="60" t="n"/>
      <c r="H55" s="59" t="n"/>
      <c r="I55" s="59" t="n"/>
      <c r="J55" s="61">
        <f>IF($A55="","",$A55&amp;COUNTIF($A$5:$A55,$A55))</f>
        <v/>
      </c>
      <c r="K55" s="147" t="n"/>
      <c r="L55" s="147" t="n"/>
      <c r="M55" s="147" t="n"/>
      <c r="N55" s="147" t="n"/>
      <c r="O55" s="147" t="n"/>
      <c r="P55" s="147" t="n"/>
      <c r="Q55" s="147" t="n"/>
      <c r="R55" s="147" t="n"/>
      <c r="S55" s="147" t="n"/>
      <c r="T55" s="147" t="n"/>
      <c r="U55" s="147" t="n"/>
      <c r="V55" s="147" t="n"/>
      <c r="W55" s="147" t="n"/>
    </row>
    <row r="56" ht="24" customHeight="1" s="33">
      <c r="A56" s="59" t="n"/>
      <c r="B56" s="59" t="n"/>
      <c r="C56" s="59" t="n"/>
      <c r="D56" s="59" t="n"/>
      <c r="E56" s="59" t="n"/>
      <c r="F56" s="60" t="n"/>
      <c r="G56" s="60" t="n"/>
      <c r="H56" s="59" t="n"/>
      <c r="I56" s="59" t="n"/>
      <c r="J56" s="61">
        <f>IF($A56="","",$A56&amp;COUNTIF($A$5:$A56,$A56))</f>
        <v/>
      </c>
      <c r="K56" s="147" t="n"/>
      <c r="L56" s="147" t="n"/>
      <c r="M56" s="147" t="n"/>
      <c r="N56" s="147" t="n"/>
      <c r="O56" s="147" t="n"/>
      <c r="P56" s="147" t="n"/>
      <c r="Q56" s="147" t="n"/>
      <c r="R56" s="147" t="n"/>
      <c r="S56" s="147" t="n"/>
      <c r="T56" s="147" t="n"/>
      <c r="U56" s="147" t="n"/>
      <c r="V56" s="147" t="n"/>
      <c r="W56" s="147" t="n"/>
    </row>
    <row r="57" ht="24" customHeight="1" s="33">
      <c r="A57" s="59" t="n"/>
      <c r="B57" s="59" t="n"/>
      <c r="C57" s="59" t="n"/>
      <c r="D57" s="59" t="n"/>
      <c r="E57" s="59" t="n"/>
      <c r="F57" s="60" t="n"/>
      <c r="G57" s="60" t="n"/>
      <c r="H57" s="59" t="n"/>
      <c r="I57" s="59" t="n"/>
      <c r="J57" s="61">
        <f>IF($A57="","",$A57&amp;COUNTIF($A$5:$A57,$A57))</f>
        <v/>
      </c>
      <c r="K57" s="147" t="n"/>
      <c r="L57" s="147" t="n"/>
      <c r="M57" s="147" t="n"/>
      <c r="N57" s="147" t="n"/>
      <c r="O57" s="147" t="n"/>
      <c r="P57" s="147" t="n"/>
      <c r="Q57" s="147" t="n"/>
      <c r="R57" s="147" t="n"/>
      <c r="S57" s="147" t="n"/>
      <c r="T57" s="147" t="n"/>
      <c r="U57" s="147" t="n"/>
      <c r="V57" s="147" t="n"/>
      <c r="W57" s="147" t="n"/>
    </row>
    <row r="58" ht="24" customHeight="1" s="33">
      <c r="A58" s="59" t="n"/>
      <c r="B58" s="59" t="n"/>
      <c r="C58" s="59" t="n"/>
      <c r="D58" s="59" t="n"/>
      <c r="E58" s="59" t="n"/>
      <c r="F58" s="60" t="n"/>
      <c r="G58" s="60" t="n"/>
      <c r="H58" s="59" t="n"/>
      <c r="I58" s="59" t="n"/>
      <c r="J58" s="61">
        <f>IF($A58="","",$A58&amp;COUNTIF($A$5:$A58,$A58))</f>
        <v/>
      </c>
      <c r="K58" s="147" t="n"/>
      <c r="L58" s="147" t="n"/>
      <c r="M58" s="147" t="n"/>
      <c r="N58" s="147" t="n"/>
      <c r="O58" s="147" t="n"/>
      <c r="P58" s="147" t="n"/>
      <c r="Q58" s="147" t="n"/>
      <c r="R58" s="147" t="n"/>
      <c r="S58" s="147" t="n"/>
      <c r="T58" s="147" t="n"/>
      <c r="U58" s="147" t="n"/>
      <c r="V58" s="147" t="n"/>
      <c r="W58" s="147" t="n"/>
    </row>
    <row r="59" ht="24" customHeight="1" s="33">
      <c r="A59" s="59" t="n"/>
      <c r="B59" s="59" t="n"/>
      <c r="C59" s="59" t="n"/>
      <c r="D59" s="59" t="n"/>
      <c r="E59" s="59" t="n"/>
      <c r="F59" s="60" t="n"/>
      <c r="G59" s="60" t="n"/>
      <c r="H59" s="59" t="n"/>
      <c r="I59" s="59" t="n"/>
      <c r="J59" s="61">
        <f>IF($A59="","",$A59&amp;COUNTIF($A$5:$A59,$A59))</f>
        <v/>
      </c>
      <c r="K59" s="147" t="n"/>
      <c r="L59" s="147" t="n"/>
      <c r="M59" s="147" t="n"/>
      <c r="N59" s="147" t="n"/>
      <c r="O59" s="147" t="n"/>
      <c r="P59" s="147" t="n"/>
      <c r="Q59" s="147" t="n"/>
      <c r="R59" s="147" t="n"/>
      <c r="S59" s="147" t="n"/>
      <c r="T59" s="147" t="n"/>
      <c r="U59" s="147" t="n"/>
      <c r="V59" s="147" t="n"/>
      <c r="W59" s="147" t="n"/>
    </row>
    <row r="60" ht="24" customHeight="1" s="33">
      <c r="A60" s="59" t="n"/>
      <c r="B60" s="59" t="n"/>
      <c r="C60" s="59" t="n"/>
      <c r="D60" s="59" t="n"/>
      <c r="E60" s="59" t="n"/>
      <c r="F60" s="60" t="n"/>
      <c r="G60" s="60" t="n"/>
      <c r="H60" s="59" t="n"/>
      <c r="I60" s="59" t="n"/>
      <c r="J60" s="61">
        <f>IF($A60="","",$A60&amp;COUNTIF($A$5:$A60,$A60))</f>
        <v/>
      </c>
      <c r="K60" s="147" t="n"/>
      <c r="L60" s="147" t="n"/>
      <c r="M60" s="147" t="n"/>
      <c r="N60" s="147" t="n"/>
      <c r="O60" s="147" t="n"/>
      <c r="P60" s="147" t="n"/>
      <c r="Q60" s="147" t="n"/>
      <c r="R60" s="147" t="n"/>
      <c r="S60" s="147" t="n"/>
      <c r="T60" s="147" t="n"/>
      <c r="U60" s="147" t="n"/>
      <c r="V60" s="147" t="n"/>
      <c r="W60" s="147" t="n"/>
    </row>
    <row r="61" ht="24" customHeight="1" s="33">
      <c r="A61" s="59" t="n"/>
      <c r="B61" s="59" t="n"/>
      <c r="C61" s="59" t="n"/>
      <c r="D61" s="59" t="n"/>
      <c r="E61" s="59" t="n"/>
      <c r="F61" s="60" t="n"/>
      <c r="G61" s="60" t="n"/>
      <c r="H61" s="59" t="n"/>
      <c r="I61" s="59" t="n"/>
      <c r="J61" s="61">
        <f>IF($A61="","",$A61&amp;COUNTIF($A$5:$A61,$A61))</f>
        <v/>
      </c>
      <c r="K61" s="147" t="n"/>
      <c r="L61" s="147" t="n"/>
      <c r="M61" s="147" t="n"/>
      <c r="N61" s="147" t="n"/>
      <c r="O61" s="147" t="n"/>
      <c r="P61" s="147" t="n"/>
      <c r="Q61" s="147" t="n"/>
      <c r="R61" s="147" t="n"/>
      <c r="S61" s="147" t="n"/>
      <c r="T61" s="147" t="n"/>
      <c r="U61" s="147" t="n"/>
      <c r="V61" s="147" t="n"/>
      <c r="W61" s="147" t="n"/>
    </row>
    <row r="62" ht="24" customHeight="1" s="33">
      <c r="A62" s="59" t="n"/>
      <c r="B62" s="59" t="n"/>
      <c r="C62" s="59" t="n"/>
      <c r="D62" s="59" t="n"/>
      <c r="E62" s="59" t="n"/>
      <c r="F62" s="60" t="n"/>
      <c r="G62" s="60" t="n"/>
      <c r="H62" s="59" t="n"/>
      <c r="I62" s="59" t="n"/>
      <c r="J62" s="61">
        <f>IF($A62="","",$A62&amp;COUNTIF($A$5:$A62,$A62))</f>
        <v/>
      </c>
      <c r="K62" s="147" t="n"/>
      <c r="L62" s="147" t="n"/>
      <c r="M62" s="147" t="n"/>
      <c r="N62" s="147" t="n"/>
      <c r="O62" s="147" t="n"/>
      <c r="P62" s="147" t="n"/>
      <c r="Q62" s="147" t="n"/>
      <c r="R62" s="147" t="n"/>
      <c r="S62" s="147" t="n"/>
      <c r="T62" s="147" t="n"/>
      <c r="U62" s="147" t="n"/>
      <c r="V62" s="147" t="n"/>
      <c r="W62" s="147" t="n"/>
    </row>
    <row r="63" ht="24" customHeight="1" s="33">
      <c r="A63" s="59" t="n"/>
      <c r="B63" s="59" t="n"/>
      <c r="C63" s="59" t="n"/>
      <c r="D63" s="59" t="n"/>
      <c r="E63" s="59" t="n"/>
      <c r="F63" s="60" t="n"/>
      <c r="G63" s="60" t="n"/>
      <c r="H63" s="59" t="n"/>
      <c r="I63" s="59" t="n"/>
      <c r="J63" s="61">
        <f>IF($A63="","",$A63&amp;COUNTIF($A$5:$A63,$A63))</f>
        <v/>
      </c>
      <c r="K63" s="147" t="n"/>
      <c r="L63" s="147" t="n"/>
      <c r="M63" s="147" t="n"/>
      <c r="N63" s="147" t="n"/>
      <c r="O63" s="147" t="n"/>
      <c r="P63" s="147" t="n"/>
      <c r="Q63" s="147" t="n"/>
      <c r="R63" s="147" t="n"/>
      <c r="S63" s="147" t="n"/>
      <c r="T63" s="147" t="n"/>
      <c r="U63" s="147" t="n"/>
      <c r="V63" s="147" t="n"/>
      <c r="W63" s="147" t="n"/>
    </row>
    <row r="64" ht="24" customHeight="1" s="33">
      <c r="A64" s="59" t="n"/>
      <c r="B64" s="59" t="n"/>
      <c r="C64" s="59" t="n"/>
      <c r="D64" s="59" t="n"/>
      <c r="E64" s="59" t="n"/>
      <c r="F64" s="60" t="n"/>
      <c r="G64" s="60" t="n"/>
      <c r="H64" s="59" t="n"/>
      <c r="I64" s="59" t="n"/>
      <c r="J64" s="61">
        <f>IF($A64="","",$A64&amp;COUNTIF($A$5:$A64,$A64))</f>
        <v/>
      </c>
      <c r="K64" s="147" t="n"/>
      <c r="L64" s="147" t="n"/>
      <c r="M64" s="147" t="n"/>
      <c r="N64" s="147" t="n"/>
      <c r="O64" s="147" t="n"/>
      <c r="P64" s="147" t="n"/>
      <c r="Q64" s="147" t="n"/>
      <c r="R64" s="147" t="n"/>
      <c r="S64" s="147" t="n"/>
      <c r="T64" s="147" t="n"/>
      <c r="U64" s="147" t="n"/>
      <c r="V64" s="147" t="n"/>
      <c r="W64" s="147" t="n"/>
    </row>
    <row r="65" ht="24" customHeight="1" s="33">
      <c r="A65" s="59" t="n"/>
      <c r="B65" s="59" t="n"/>
      <c r="C65" s="59" t="n"/>
      <c r="D65" s="59" t="n"/>
      <c r="E65" s="59" t="n"/>
      <c r="F65" s="60" t="n"/>
      <c r="G65" s="60" t="n"/>
      <c r="H65" s="59" t="n"/>
      <c r="I65" s="59" t="n"/>
      <c r="J65" s="61">
        <f>IF($A65="","",$A65&amp;COUNTIF($A$5:$A65,$A65))</f>
        <v/>
      </c>
      <c r="K65" s="147" t="n"/>
      <c r="L65" s="147" t="n"/>
      <c r="M65" s="147" t="n"/>
      <c r="N65" s="147" t="n"/>
      <c r="O65" s="147" t="n"/>
      <c r="P65" s="147" t="n"/>
      <c r="Q65" s="147" t="n"/>
      <c r="R65" s="147" t="n"/>
      <c r="S65" s="147" t="n"/>
      <c r="T65" s="147" t="n"/>
      <c r="U65" s="147" t="n"/>
      <c r="V65" s="147" t="n"/>
      <c r="W65" s="147" t="n"/>
    </row>
    <row r="66" ht="24" customHeight="1" s="33">
      <c r="A66" s="59" t="n"/>
      <c r="B66" s="59" t="n"/>
      <c r="C66" s="59" t="n"/>
      <c r="D66" s="59" t="n"/>
      <c r="E66" s="59" t="n"/>
      <c r="F66" s="60" t="n"/>
      <c r="G66" s="60" t="n"/>
      <c r="H66" s="59" t="n"/>
      <c r="I66" s="59" t="n"/>
      <c r="J66" s="61">
        <f>IF($A66="","",$A66&amp;COUNTIF($A$5:$A66,$A66))</f>
        <v/>
      </c>
      <c r="K66" s="147" t="n"/>
      <c r="L66" s="147" t="n"/>
      <c r="M66" s="147" t="n"/>
      <c r="N66" s="147" t="n"/>
      <c r="O66" s="147" t="n"/>
      <c r="P66" s="147" t="n"/>
      <c r="Q66" s="147" t="n"/>
      <c r="R66" s="147" t="n"/>
      <c r="S66" s="147" t="n"/>
      <c r="T66" s="147" t="n"/>
      <c r="U66" s="147" t="n"/>
      <c r="V66" s="147" t="n"/>
      <c r="W66" s="147" t="n"/>
    </row>
    <row r="67" ht="24" customHeight="1" s="33">
      <c r="A67" s="59" t="n"/>
      <c r="B67" s="59" t="n"/>
      <c r="C67" s="59" t="n"/>
      <c r="D67" s="59" t="n"/>
      <c r="E67" s="59" t="n"/>
      <c r="F67" s="60" t="n"/>
      <c r="G67" s="60" t="n"/>
      <c r="H67" s="59" t="n"/>
      <c r="I67" s="59" t="n"/>
      <c r="J67" s="61">
        <f>IF($A67="","",$A67&amp;COUNTIF($A$5:$A67,$A67))</f>
        <v/>
      </c>
      <c r="K67" s="147" t="n"/>
      <c r="L67" s="147" t="n"/>
      <c r="M67" s="147" t="n"/>
      <c r="N67" s="147" t="n"/>
      <c r="O67" s="147" t="n"/>
      <c r="P67" s="147" t="n"/>
      <c r="Q67" s="147" t="n"/>
      <c r="R67" s="147" t="n"/>
      <c r="S67" s="147" t="n"/>
      <c r="T67" s="147" t="n"/>
      <c r="U67" s="147" t="n"/>
      <c r="V67" s="147" t="n"/>
      <c r="W67" s="147" t="n"/>
    </row>
    <row r="68" ht="24" customHeight="1" s="33">
      <c r="A68" s="59" t="n"/>
      <c r="B68" s="59" t="n"/>
      <c r="C68" s="59" t="n"/>
      <c r="D68" s="59" t="n"/>
      <c r="E68" s="59" t="n"/>
      <c r="F68" s="60" t="n"/>
      <c r="G68" s="60" t="n"/>
      <c r="H68" s="59" t="n"/>
      <c r="I68" s="59" t="n"/>
      <c r="J68" s="61">
        <f>IF($A68="","",$A68&amp;COUNTIF($A$5:$A68,$A68))</f>
        <v/>
      </c>
      <c r="K68" s="147" t="n"/>
      <c r="L68" s="147" t="n"/>
      <c r="M68" s="147" t="n"/>
      <c r="N68" s="147" t="n"/>
      <c r="O68" s="147" t="n"/>
      <c r="P68" s="147" t="n"/>
      <c r="Q68" s="147" t="n"/>
      <c r="R68" s="147" t="n"/>
      <c r="S68" s="147" t="n"/>
      <c r="T68" s="147" t="n"/>
      <c r="U68" s="147" t="n"/>
      <c r="V68" s="147" t="n"/>
      <c r="W68" s="147" t="n"/>
    </row>
    <row r="69" ht="24" customHeight="1" s="33">
      <c r="A69" s="59" t="n"/>
      <c r="B69" s="59" t="n"/>
      <c r="C69" s="59" t="n"/>
      <c r="D69" s="59" t="n"/>
      <c r="E69" s="59" t="n"/>
      <c r="F69" s="60" t="n"/>
      <c r="G69" s="60" t="n"/>
      <c r="H69" s="59" t="n"/>
      <c r="I69" s="59" t="n"/>
      <c r="J69" s="61">
        <f>IF($A69="","",$A69&amp;COUNTIF($A$5:$A69,$A69))</f>
        <v/>
      </c>
      <c r="K69" s="147" t="n"/>
      <c r="L69" s="147" t="n"/>
      <c r="M69" s="147" t="n"/>
      <c r="N69" s="147" t="n"/>
      <c r="O69" s="147" t="n"/>
      <c r="P69" s="147" t="n"/>
      <c r="Q69" s="147" t="n"/>
      <c r="R69" s="147" t="n"/>
      <c r="S69" s="147" t="n"/>
      <c r="T69" s="147" t="n"/>
      <c r="U69" s="147" t="n"/>
      <c r="V69" s="147" t="n"/>
      <c r="W69" s="147" t="n"/>
    </row>
    <row r="70" ht="24" customHeight="1" s="33">
      <c r="A70" s="59" t="n"/>
      <c r="B70" s="59" t="n"/>
      <c r="C70" s="59" t="n"/>
      <c r="D70" s="59" t="n"/>
      <c r="E70" s="59" t="n"/>
      <c r="F70" s="60" t="n"/>
      <c r="G70" s="60" t="n"/>
      <c r="H70" s="59" t="n"/>
      <c r="I70" s="59" t="n"/>
      <c r="J70" s="61">
        <f>IF($A70="","",$A70&amp;COUNTIF($A$5:$A70,$A70))</f>
        <v/>
      </c>
      <c r="K70" s="147" t="n"/>
      <c r="L70" s="147" t="n"/>
      <c r="M70" s="147" t="n"/>
      <c r="N70" s="147" t="n"/>
      <c r="O70" s="147" t="n"/>
      <c r="P70" s="147" t="n"/>
      <c r="Q70" s="147" t="n"/>
      <c r="R70" s="147" t="n"/>
      <c r="S70" s="147" t="n"/>
      <c r="T70" s="147" t="n"/>
      <c r="U70" s="147" t="n"/>
      <c r="V70" s="147" t="n"/>
      <c r="W70" s="147" t="n"/>
    </row>
    <row r="71" ht="24" customHeight="1" s="33">
      <c r="A71" s="59" t="n"/>
      <c r="B71" s="59" t="n"/>
      <c r="C71" s="59" t="n"/>
      <c r="D71" s="59" t="n"/>
      <c r="E71" s="59" t="n"/>
      <c r="F71" s="60" t="n"/>
      <c r="G71" s="60" t="n"/>
      <c r="H71" s="59" t="n"/>
      <c r="I71" s="59" t="n"/>
      <c r="J71" s="61">
        <f>IF($A71="","",$A71&amp;COUNTIF($A$5:$A71,$A71))</f>
        <v/>
      </c>
      <c r="K71" s="147" t="n"/>
      <c r="L71" s="147" t="n"/>
      <c r="M71" s="147" t="n"/>
      <c r="N71" s="147" t="n"/>
      <c r="O71" s="147" t="n"/>
      <c r="P71" s="147" t="n"/>
      <c r="Q71" s="147" t="n"/>
      <c r="R71" s="147" t="n"/>
      <c r="S71" s="147" t="n"/>
      <c r="T71" s="147" t="n"/>
      <c r="U71" s="147" t="n"/>
      <c r="V71" s="147" t="n"/>
      <c r="W71" s="147" t="n"/>
    </row>
    <row r="72" ht="24" customHeight="1" s="33">
      <c r="A72" s="59" t="n"/>
      <c r="B72" s="59" t="n"/>
      <c r="C72" s="59" t="n"/>
      <c r="D72" s="59" t="n"/>
      <c r="E72" s="59" t="n"/>
      <c r="F72" s="60" t="n"/>
      <c r="G72" s="60" t="n"/>
      <c r="H72" s="59" t="n"/>
      <c r="I72" s="59" t="n"/>
      <c r="J72" s="61">
        <f>IF($A72="","",$A72&amp;COUNTIF($A$5:$A72,$A72))</f>
        <v/>
      </c>
      <c r="K72" s="147" t="n"/>
      <c r="L72" s="147" t="n"/>
      <c r="M72" s="147" t="n"/>
      <c r="N72" s="147" t="n"/>
      <c r="O72" s="147" t="n"/>
      <c r="P72" s="147" t="n"/>
      <c r="Q72" s="147" t="n"/>
      <c r="R72" s="147" t="n"/>
      <c r="S72" s="147" t="n"/>
      <c r="T72" s="147" t="n"/>
      <c r="U72" s="147" t="n"/>
      <c r="V72" s="147" t="n"/>
      <c r="W72" s="147" t="n"/>
    </row>
    <row r="73" ht="24" customHeight="1" s="33">
      <c r="A73" s="59" t="n"/>
      <c r="B73" s="59" t="n"/>
      <c r="C73" s="59" t="n"/>
      <c r="D73" s="59" t="n"/>
      <c r="E73" s="59" t="n"/>
      <c r="F73" s="60" t="n"/>
      <c r="G73" s="60" t="n"/>
      <c r="H73" s="59" t="n"/>
      <c r="I73" s="59" t="n"/>
      <c r="J73" s="61">
        <f>IF($A73="","",$A73&amp;COUNTIF($A$5:$A73,$A73))</f>
        <v/>
      </c>
      <c r="K73" s="147" t="n"/>
      <c r="L73" s="147" t="n"/>
      <c r="M73" s="147" t="n"/>
      <c r="N73" s="147" t="n"/>
      <c r="O73" s="147" t="n"/>
      <c r="P73" s="147" t="n"/>
      <c r="Q73" s="147" t="n"/>
      <c r="R73" s="147" t="n"/>
      <c r="S73" s="147" t="n"/>
      <c r="T73" s="147" t="n"/>
      <c r="U73" s="147" t="n"/>
      <c r="V73" s="147" t="n"/>
      <c r="W73" s="147" t="n"/>
    </row>
    <row r="74" ht="24" customHeight="1" s="33">
      <c r="A74" s="59" t="n"/>
      <c r="B74" s="59" t="n"/>
      <c r="C74" s="59" t="n"/>
      <c r="D74" s="59" t="n"/>
      <c r="E74" s="59" t="n"/>
      <c r="F74" s="60" t="n"/>
      <c r="G74" s="60" t="n"/>
      <c r="H74" s="59" t="n"/>
      <c r="I74" s="59" t="n"/>
      <c r="J74" s="61">
        <f>IF($A74="","",$A74&amp;COUNTIF($A$5:$A74,$A74))</f>
        <v/>
      </c>
      <c r="K74" s="147" t="n"/>
      <c r="L74" s="147" t="n"/>
      <c r="M74" s="147" t="n"/>
      <c r="N74" s="147" t="n"/>
      <c r="O74" s="147" t="n"/>
      <c r="P74" s="147" t="n"/>
      <c r="Q74" s="147" t="n"/>
      <c r="R74" s="147" t="n"/>
      <c r="S74" s="147" t="n"/>
      <c r="T74" s="147" t="n"/>
      <c r="U74" s="147" t="n"/>
      <c r="V74" s="147" t="n"/>
      <c r="W74" s="147" t="n"/>
    </row>
    <row r="75" ht="24" customHeight="1" s="33">
      <c r="A75" s="59" t="n"/>
      <c r="B75" s="59" t="n"/>
      <c r="C75" s="59" t="n"/>
      <c r="D75" s="59" t="n"/>
      <c r="E75" s="59" t="n"/>
      <c r="F75" s="60" t="n"/>
      <c r="G75" s="60" t="n"/>
      <c r="H75" s="59" t="n"/>
      <c r="I75" s="59" t="n"/>
      <c r="J75" s="61">
        <f>IF($A75="","",$A75&amp;COUNTIF($A$5:$A75,$A75))</f>
        <v/>
      </c>
      <c r="K75" s="147" t="n"/>
      <c r="L75" s="147" t="n"/>
      <c r="M75" s="147" t="n"/>
      <c r="N75" s="147" t="n"/>
      <c r="O75" s="147" t="n"/>
      <c r="P75" s="147" t="n"/>
      <c r="Q75" s="147" t="n"/>
      <c r="R75" s="147" t="n"/>
      <c r="S75" s="147" t="n"/>
      <c r="T75" s="147" t="n"/>
      <c r="U75" s="147" t="n"/>
      <c r="V75" s="147" t="n"/>
      <c r="W75" s="147" t="n"/>
    </row>
    <row r="76" ht="24" customHeight="1" s="33">
      <c r="A76" s="59" t="n"/>
      <c r="B76" s="59" t="n"/>
      <c r="C76" s="59" t="n"/>
      <c r="D76" s="59" t="n"/>
      <c r="E76" s="59" t="n"/>
      <c r="F76" s="60" t="n"/>
      <c r="G76" s="60" t="n"/>
      <c r="H76" s="59" t="n"/>
      <c r="I76" s="59" t="n"/>
      <c r="J76" s="61">
        <f>IF($A76="","",$A76&amp;COUNTIF($A$5:$A76,$A76))</f>
        <v/>
      </c>
      <c r="K76" s="147" t="n"/>
      <c r="L76" s="147" t="n"/>
      <c r="M76" s="147" t="n"/>
      <c r="N76" s="147" t="n"/>
      <c r="O76" s="147" t="n"/>
      <c r="P76" s="147" t="n"/>
      <c r="Q76" s="147" t="n"/>
      <c r="R76" s="147" t="n"/>
      <c r="S76" s="147" t="n"/>
      <c r="T76" s="147" t="n"/>
      <c r="U76" s="147" t="n"/>
      <c r="V76" s="147" t="n"/>
      <c r="W76" s="147" t="n"/>
    </row>
    <row r="77" ht="24" customHeight="1" s="33">
      <c r="A77" s="59" t="n"/>
      <c r="B77" s="59" t="n"/>
      <c r="C77" s="59" t="n"/>
      <c r="D77" s="59" t="n"/>
      <c r="E77" s="59" t="n"/>
      <c r="F77" s="60" t="n"/>
      <c r="G77" s="60" t="n"/>
      <c r="H77" s="59" t="n"/>
      <c r="I77" s="59" t="n"/>
      <c r="J77" s="61">
        <f>IF($A77="","",$A77&amp;COUNTIF($A$5:$A77,$A77))</f>
        <v/>
      </c>
      <c r="K77" s="147" t="n"/>
      <c r="L77" s="147" t="n"/>
      <c r="M77" s="147" t="n"/>
      <c r="N77" s="147" t="n"/>
      <c r="O77" s="147" t="n"/>
      <c r="P77" s="147" t="n"/>
      <c r="Q77" s="147" t="n"/>
      <c r="R77" s="147" t="n"/>
      <c r="S77" s="147" t="n"/>
      <c r="T77" s="147" t="n"/>
      <c r="U77" s="147" t="n"/>
      <c r="V77" s="147" t="n"/>
      <c r="W77" s="147" t="n"/>
    </row>
    <row r="78" ht="24" customHeight="1" s="33">
      <c r="A78" s="59" t="n"/>
      <c r="B78" s="59" t="n"/>
      <c r="C78" s="59" t="n"/>
      <c r="D78" s="59" t="n"/>
      <c r="E78" s="59" t="n"/>
      <c r="F78" s="60" t="n"/>
      <c r="G78" s="60" t="n"/>
      <c r="H78" s="59" t="n"/>
      <c r="I78" s="59" t="n"/>
      <c r="J78" s="61">
        <f>IF($A78="","",$A78&amp;COUNTIF($A$5:$A78,$A78))</f>
        <v/>
      </c>
      <c r="K78" s="147" t="n"/>
      <c r="L78" s="147" t="n"/>
      <c r="M78" s="147" t="n"/>
      <c r="N78" s="147" t="n"/>
      <c r="O78" s="147" t="n"/>
      <c r="P78" s="147" t="n"/>
      <c r="Q78" s="147" t="n"/>
      <c r="R78" s="147" t="n"/>
      <c r="S78" s="147" t="n"/>
      <c r="T78" s="147" t="n"/>
      <c r="U78" s="147" t="n"/>
      <c r="V78" s="147" t="n"/>
      <c r="W78" s="147" t="n"/>
    </row>
    <row r="79" ht="24" customHeight="1" s="33">
      <c r="A79" s="59" t="n"/>
      <c r="B79" s="59" t="n"/>
      <c r="C79" s="59" t="n"/>
      <c r="D79" s="59" t="n"/>
      <c r="E79" s="59" t="n"/>
      <c r="F79" s="60" t="n"/>
      <c r="G79" s="60" t="n"/>
      <c r="H79" s="59" t="n"/>
      <c r="I79" s="59" t="n"/>
      <c r="J79" s="61">
        <f>IF($A79="","",$A79&amp;COUNTIF($A$5:$A79,$A79))</f>
        <v/>
      </c>
      <c r="K79" s="147" t="n"/>
      <c r="L79" s="147" t="n"/>
      <c r="M79" s="147" t="n"/>
      <c r="N79" s="147" t="n"/>
      <c r="O79" s="147" t="n"/>
      <c r="P79" s="147" t="n"/>
      <c r="Q79" s="147" t="n"/>
      <c r="R79" s="147" t="n"/>
      <c r="S79" s="147" t="n"/>
      <c r="T79" s="147" t="n"/>
      <c r="U79" s="147" t="n"/>
      <c r="V79" s="147" t="n"/>
      <c r="W79" s="147" t="n"/>
    </row>
    <row r="80" ht="24" customHeight="1" s="33">
      <c r="A80" s="59" t="n"/>
      <c r="B80" s="59" t="n"/>
      <c r="C80" s="59" t="n"/>
      <c r="D80" s="59" t="n"/>
      <c r="E80" s="59" t="n"/>
      <c r="F80" s="60" t="n"/>
      <c r="G80" s="60" t="n"/>
      <c r="H80" s="59" t="n"/>
      <c r="I80" s="59" t="n"/>
      <c r="J80" s="61">
        <f>IF($A80="","",$A80&amp;COUNTIF($A$5:$A80,$A80))</f>
        <v/>
      </c>
      <c r="K80" s="147" t="n"/>
      <c r="L80" s="147" t="n"/>
      <c r="M80" s="147" t="n"/>
      <c r="N80" s="147" t="n"/>
      <c r="O80" s="147" t="n"/>
      <c r="P80" s="147" t="n"/>
      <c r="Q80" s="147" t="n"/>
      <c r="R80" s="147" t="n"/>
      <c r="S80" s="147" t="n"/>
      <c r="T80" s="147" t="n"/>
      <c r="U80" s="147" t="n"/>
      <c r="V80" s="147" t="n"/>
      <c r="W80" s="147" t="n"/>
    </row>
    <row r="81" ht="24" customHeight="1" s="33">
      <c r="A81" s="59" t="n"/>
      <c r="B81" s="59" t="n"/>
      <c r="C81" s="59" t="n"/>
      <c r="D81" s="59" t="n"/>
      <c r="E81" s="59" t="n"/>
      <c r="F81" s="60" t="n"/>
      <c r="G81" s="60" t="n"/>
      <c r="H81" s="59" t="n"/>
      <c r="I81" s="59" t="n"/>
      <c r="J81" s="61">
        <f>IF($A81="","",$A81&amp;COUNTIF($A$5:$A81,$A81))</f>
        <v/>
      </c>
      <c r="K81" s="147" t="n"/>
      <c r="L81" s="147" t="n"/>
      <c r="M81" s="147" t="n"/>
      <c r="N81" s="147" t="n"/>
      <c r="O81" s="147" t="n"/>
      <c r="P81" s="147" t="n"/>
      <c r="Q81" s="147" t="n"/>
      <c r="R81" s="147" t="n"/>
      <c r="S81" s="147" t="n"/>
      <c r="T81" s="147" t="n"/>
      <c r="U81" s="147" t="n"/>
      <c r="V81" s="147" t="n"/>
      <c r="W81" s="147" t="n"/>
    </row>
    <row r="82" ht="24" customHeight="1" s="33">
      <c r="A82" s="59" t="n"/>
      <c r="B82" s="59" t="n"/>
      <c r="C82" s="59" t="n"/>
      <c r="D82" s="59" t="n"/>
      <c r="E82" s="59" t="n"/>
      <c r="F82" s="60" t="n"/>
      <c r="G82" s="60" t="n"/>
      <c r="H82" s="59" t="n"/>
      <c r="I82" s="59" t="n"/>
      <c r="J82" s="61">
        <f>IF($A82="","",$A82&amp;COUNTIF($A$5:$A82,$A82))</f>
        <v/>
      </c>
      <c r="K82" s="147" t="n"/>
      <c r="L82" s="147" t="n"/>
      <c r="M82" s="147" t="n"/>
      <c r="N82" s="147" t="n"/>
      <c r="O82" s="147" t="n"/>
      <c r="P82" s="147" t="n"/>
      <c r="Q82" s="147" t="n"/>
      <c r="R82" s="147" t="n"/>
      <c r="S82" s="147" t="n"/>
      <c r="T82" s="147" t="n"/>
      <c r="U82" s="147" t="n"/>
      <c r="V82" s="147" t="n"/>
      <c r="W82" s="147" t="n"/>
    </row>
    <row r="83" ht="24" customHeight="1" s="33">
      <c r="A83" s="59" t="n"/>
      <c r="B83" s="59" t="n"/>
      <c r="C83" s="59" t="n"/>
      <c r="D83" s="59" t="n"/>
      <c r="E83" s="59" t="n"/>
      <c r="F83" s="60" t="n"/>
      <c r="G83" s="60" t="n"/>
      <c r="H83" s="59" t="n"/>
      <c r="I83" s="59" t="n"/>
      <c r="J83" s="61">
        <f>IF($A83="","",$A83&amp;COUNTIF($A$5:$A83,$A83))</f>
        <v/>
      </c>
      <c r="K83" s="147" t="n"/>
      <c r="L83" s="147" t="n"/>
      <c r="M83" s="147" t="n"/>
      <c r="N83" s="147" t="n"/>
      <c r="O83" s="147" t="n"/>
      <c r="P83" s="147" t="n"/>
      <c r="Q83" s="147" t="n"/>
      <c r="R83" s="147" t="n"/>
      <c r="S83" s="147" t="n"/>
      <c r="T83" s="147" t="n"/>
      <c r="U83" s="147" t="n"/>
      <c r="V83" s="147" t="n"/>
      <c r="W83" s="147" t="n"/>
    </row>
    <row r="84" ht="24" customHeight="1" s="33">
      <c r="A84" s="59" t="n"/>
      <c r="B84" s="59" t="n"/>
      <c r="C84" s="59" t="n"/>
      <c r="D84" s="59" t="n"/>
      <c r="E84" s="59" t="n"/>
      <c r="F84" s="60" t="n"/>
      <c r="G84" s="60" t="n"/>
      <c r="H84" s="59" t="n"/>
      <c r="I84" s="59" t="n"/>
      <c r="J84" s="61">
        <f>IF($A84="","",$A84&amp;COUNTIF($A$5:$A84,$A84))</f>
        <v/>
      </c>
      <c r="K84" s="147" t="n"/>
      <c r="L84" s="147" t="n"/>
      <c r="M84" s="147" t="n"/>
      <c r="N84" s="147" t="n"/>
      <c r="O84" s="147" t="n"/>
      <c r="P84" s="147" t="n"/>
      <c r="Q84" s="147" t="n"/>
      <c r="R84" s="147" t="n"/>
      <c r="S84" s="147" t="n"/>
      <c r="T84" s="147" t="n"/>
      <c r="U84" s="147" t="n"/>
      <c r="V84" s="147" t="n"/>
      <c r="W84" s="147" t="n"/>
    </row>
    <row r="85" ht="24" customHeight="1" s="33">
      <c r="A85" s="59" t="n"/>
      <c r="B85" s="59" t="n"/>
      <c r="C85" s="59" t="n"/>
      <c r="D85" s="59" t="n"/>
      <c r="E85" s="59" t="n"/>
      <c r="F85" s="60" t="n"/>
      <c r="G85" s="60" t="n"/>
      <c r="H85" s="59" t="n"/>
      <c r="I85" s="59" t="n"/>
      <c r="J85" s="61">
        <f>IF($A85="","",$A85&amp;COUNTIF($A$5:$A85,$A85))</f>
        <v/>
      </c>
      <c r="K85" s="147" t="n"/>
      <c r="L85" s="147" t="n"/>
      <c r="M85" s="147" t="n"/>
      <c r="N85" s="147" t="n"/>
      <c r="O85" s="147" t="n"/>
      <c r="P85" s="147" t="n"/>
      <c r="Q85" s="147" t="n"/>
      <c r="R85" s="147" t="n"/>
      <c r="S85" s="147" t="n"/>
      <c r="T85" s="147" t="n"/>
      <c r="U85" s="147" t="n"/>
      <c r="V85" s="147" t="n"/>
      <c r="W85" s="147" t="n"/>
    </row>
    <row r="86" ht="24" customHeight="1" s="33">
      <c r="A86" s="59" t="n"/>
      <c r="B86" s="59" t="n"/>
      <c r="C86" s="59" t="n"/>
      <c r="D86" s="59" t="n"/>
      <c r="E86" s="59" t="n"/>
      <c r="F86" s="60" t="n"/>
      <c r="G86" s="60" t="n"/>
      <c r="H86" s="59" t="n"/>
      <c r="I86" s="59" t="n"/>
      <c r="J86" s="61">
        <f>IF($A86="","",$A86&amp;COUNTIF($A$5:$A86,$A86))</f>
        <v/>
      </c>
      <c r="K86" s="147" t="n"/>
      <c r="L86" s="147" t="n"/>
      <c r="M86" s="147" t="n"/>
      <c r="N86" s="147" t="n"/>
      <c r="O86" s="147" t="n"/>
      <c r="P86" s="147" t="n"/>
      <c r="Q86" s="147" t="n"/>
      <c r="R86" s="147" t="n"/>
      <c r="S86" s="147" t="n"/>
      <c r="T86" s="147" t="n"/>
      <c r="U86" s="147" t="n"/>
      <c r="V86" s="147" t="n"/>
      <c r="W86" s="147" t="n"/>
    </row>
    <row r="87" ht="24" customHeight="1" s="33">
      <c r="A87" s="59" t="n"/>
      <c r="B87" s="59" t="n"/>
      <c r="C87" s="59" t="n"/>
      <c r="D87" s="59" t="n"/>
      <c r="E87" s="59" t="n"/>
      <c r="F87" s="60" t="n"/>
      <c r="G87" s="60" t="n"/>
      <c r="H87" s="59" t="n"/>
      <c r="I87" s="59" t="n"/>
      <c r="J87" s="61">
        <f>IF($A87="","",$A87&amp;COUNTIF($A$5:$A87,$A87))</f>
        <v/>
      </c>
      <c r="K87" s="147" t="n"/>
      <c r="L87" s="147" t="n"/>
      <c r="M87" s="147" t="n"/>
      <c r="N87" s="147" t="n"/>
      <c r="O87" s="147" t="n"/>
      <c r="P87" s="147" t="n"/>
      <c r="Q87" s="147" t="n"/>
      <c r="R87" s="147" t="n"/>
      <c r="S87" s="147" t="n"/>
      <c r="T87" s="147" t="n"/>
      <c r="U87" s="147" t="n"/>
      <c r="V87" s="147" t="n"/>
      <c r="W87" s="147" t="n"/>
    </row>
    <row r="88" ht="24" customHeight="1" s="33">
      <c r="A88" s="59" t="n"/>
      <c r="B88" s="59" t="n"/>
      <c r="C88" s="59" t="n"/>
      <c r="D88" s="59" t="n"/>
      <c r="E88" s="59" t="n"/>
      <c r="F88" s="60" t="n"/>
      <c r="G88" s="60" t="n"/>
      <c r="H88" s="59" t="n"/>
      <c r="I88" s="59" t="n"/>
      <c r="J88" s="61">
        <f>IF($A88="","",$A88&amp;COUNTIF($A$5:$A88,$A88))</f>
        <v/>
      </c>
      <c r="K88" s="147" t="n"/>
      <c r="L88" s="147" t="n"/>
      <c r="M88" s="147" t="n"/>
      <c r="N88" s="147" t="n"/>
      <c r="O88" s="147" t="n"/>
      <c r="P88" s="147" t="n"/>
      <c r="Q88" s="147" t="n"/>
      <c r="R88" s="147" t="n"/>
      <c r="S88" s="147" t="n"/>
      <c r="T88" s="147" t="n"/>
      <c r="U88" s="147" t="n"/>
      <c r="V88" s="147" t="n"/>
      <c r="W88" s="147" t="n"/>
    </row>
    <row r="89" ht="24" customHeight="1" s="33">
      <c r="A89" s="59" t="n"/>
      <c r="B89" s="59" t="n"/>
      <c r="C89" s="59" t="n"/>
      <c r="D89" s="59" t="n"/>
      <c r="E89" s="59" t="n"/>
      <c r="F89" s="60" t="n"/>
      <c r="G89" s="60" t="n"/>
      <c r="H89" s="59" t="n"/>
      <c r="I89" s="59" t="n"/>
      <c r="J89" s="61">
        <f>IF($A89="","",$A89&amp;COUNTIF($A$5:$A89,$A89))</f>
        <v/>
      </c>
      <c r="K89" s="147" t="n"/>
      <c r="L89" s="147" t="n"/>
      <c r="M89" s="147" t="n"/>
      <c r="N89" s="147" t="n"/>
      <c r="O89" s="147" t="n"/>
      <c r="P89" s="147" t="n"/>
      <c r="Q89" s="147" t="n"/>
      <c r="R89" s="147" t="n"/>
      <c r="S89" s="147" t="n"/>
      <c r="T89" s="147" t="n"/>
      <c r="U89" s="147" t="n"/>
      <c r="V89" s="147" t="n"/>
      <c r="W89" s="147" t="n"/>
    </row>
    <row r="90" ht="24" customHeight="1" s="33">
      <c r="A90" s="59" t="n"/>
      <c r="B90" s="59" t="n"/>
      <c r="C90" s="59" t="n"/>
      <c r="D90" s="59" t="n"/>
      <c r="E90" s="59" t="n"/>
      <c r="F90" s="60" t="n"/>
      <c r="G90" s="60" t="n"/>
      <c r="H90" s="59" t="n"/>
      <c r="I90" s="59" t="n"/>
      <c r="J90" s="61">
        <f>IF($A90="","",$A90&amp;COUNTIF($A$5:$A90,$A90))</f>
        <v/>
      </c>
      <c r="K90" s="147" t="n"/>
      <c r="L90" s="147" t="n"/>
      <c r="M90" s="147" t="n"/>
      <c r="N90" s="147" t="n"/>
      <c r="O90" s="147" t="n"/>
      <c r="P90" s="147" t="n"/>
      <c r="Q90" s="147" t="n"/>
      <c r="R90" s="147" t="n"/>
      <c r="S90" s="147" t="n"/>
      <c r="T90" s="147" t="n"/>
      <c r="U90" s="147" t="n"/>
      <c r="V90" s="147" t="n"/>
      <c r="W90" s="147" t="n"/>
    </row>
    <row r="91" ht="24" customHeight="1" s="33">
      <c r="A91" s="59" t="n"/>
      <c r="B91" s="59" t="n"/>
      <c r="C91" s="59" t="n"/>
      <c r="D91" s="59" t="n"/>
      <c r="E91" s="59" t="n"/>
      <c r="F91" s="60" t="n"/>
      <c r="G91" s="60" t="n"/>
      <c r="H91" s="59" t="n"/>
      <c r="I91" s="59" t="n"/>
      <c r="J91" s="61">
        <f>IF($A91="","",$A91&amp;COUNTIF($A$5:$A91,$A91))</f>
        <v/>
      </c>
      <c r="K91" s="147" t="n"/>
      <c r="L91" s="147" t="n"/>
      <c r="M91" s="147" t="n"/>
      <c r="N91" s="147" t="n"/>
      <c r="O91" s="147" t="n"/>
      <c r="P91" s="147" t="n"/>
      <c r="Q91" s="147" t="n"/>
      <c r="R91" s="147" t="n"/>
      <c r="S91" s="147" t="n"/>
      <c r="T91" s="147" t="n"/>
      <c r="U91" s="147" t="n"/>
      <c r="V91" s="147" t="n"/>
      <c r="W91" s="147" t="n"/>
    </row>
    <row r="92" ht="24" customHeight="1" s="33">
      <c r="A92" s="59" t="n"/>
      <c r="B92" s="59" t="n"/>
      <c r="C92" s="59" t="n"/>
      <c r="D92" s="59" t="n"/>
      <c r="E92" s="59" t="n"/>
      <c r="F92" s="60" t="n"/>
      <c r="G92" s="60" t="n"/>
      <c r="H92" s="59" t="n"/>
      <c r="I92" s="59" t="n"/>
      <c r="J92" s="61">
        <f>IF($A92="","",$A92&amp;COUNTIF($A$5:$A92,$A92))</f>
        <v/>
      </c>
      <c r="K92" s="147" t="n"/>
      <c r="L92" s="147" t="n"/>
      <c r="M92" s="147" t="n"/>
      <c r="N92" s="147" t="n"/>
      <c r="O92" s="147" t="n"/>
      <c r="P92" s="147" t="n"/>
      <c r="Q92" s="147" t="n"/>
      <c r="R92" s="147" t="n"/>
      <c r="S92" s="147" t="n"/>
      <c r="T92" s="147" t="n"/>
      <c r="U92" s="147" t="n"/>
      <c r="V92" s="147" t="n"/>
      <c r="W92" s="147" t="n"/>
    </row>
    <row r="93" ht="24" customHeight="1" s="33">
      <c r="A93" s="59" t="n"/>
      <c r="B93" s="59" t="n"/>
      <c r="C93" s="59" t="n"/>
      <c r="D93" s="59" t="n"/>
      <c r="E93" s="59" t="n"/>
      <c r="F93" s="60" t="n"/>
      <c r="G93" s="60" t="n"/>
      <c r="H93" s="59" t="n"/>
      <c r="I93" s="59" t="n"/>
      <c r="J93" s="61">
        <f>IF($A93="","",$A93&amp;COUNTIF($A$5:$A93,$A93))</f>
        <v/>
      </c>
      <c r="K93" s="147" t="n"/>
      <c r="L93" s="147" t="n"/>
      <c r="M93" s="147" t="n"/>
      <c r="N93" s="147" t="n"/>
      <c r="O93" s="147" t="n"/>
      <c r="P93" s="147" t="n"/>
      <c r="Q93" s="147" t="n"/>
      <c r="R93" s="147" t="n"/>
      <c r="S93" s="147" t="n"/>
      <c r="T93" s="147" t="n"/>
      <c r="U93" s="147" t="n"/>
      <c r="V93" s="147" t="n"/>
      <c r="W93" s="147" t="n"/>
    </row>
    <row r="94" ht="24" customHeight="1" s="33">
      <c r="A94" s="59" t="n"/>
      <c r="B94" s="59" t="n"/>
      <c r="C94" s="59" t="n"/>
      <c r="D94" s="59" t="n"/>
      <c r="E94" s="59" t="n"/>
      <c r="F94" s="60" t="n"/>
      <c r="G94" s="60" t="n"/>
      <c r="H94" s="59" t="n"/>
      <c r="I94" s="59" t="n"/>
      <c r="J94" s="61">
        <f>IF($A94="","",$A94&amp;COUNTIF($A$5:$A94,$A94))</f>
        <v/>
      </c>
      <c r="K94" s="147" t="n"/>
      <c r="L94" s="147" t="n"/>
      <c r="M94" s="147" t="n"/>
      <c r="N94" s="147" t="n"/>
      <c r="O94" s="147" t="n"/>
      <c r="P94" s="147" t="n"/>
      <c r="Q94" s="147" t="n"/>
      <c r="R94" s="147" t="n"/>
      <c r="S94" s="147" t="n"/>
      <c r="T94" s="147" t="n"/>
      <c r="U94" s="147" t="n"/>
      <c r="V94" s="147" t="n"/>
      <c r="W94" s="147" t="n"/>
    </row>
    <row r="95" ht="24" customHeight="1" s="33">
      <c r="A95" s="59" t="n"/>
      <c r="B95" s="59" t="n"/>
      <c r="C95" s="59" t="n"/>
      <c r="D95" s="59" t="n"/>
      <c r="E95" s="59" t="n"/>
      <c r="F95" s="60" t="n"/>
      <c r="G95" s="60" t="n"/>
      <c r="H95" s="59" t="n"/>
      <c r="I95" s="59" t="n"/>
      <c r="J95" s="61">
        <f>IF($A95="","",$A95&amp;COUNTIF($A$5:$A95,$A95))</f>
        <v/>
      </c>
      <c r="K95" s="147" t="n"/>
      <c r="L95" s="147" t="n"/>
      <c r="M95" s="147" t="n"/>
      <c r="N95" s="147" t="n"/>
      <c r="O95" s="147" t="n"/>
      <c r="P95" s="147" t="n"/>
      <c r="Q95" s="147" t="n"/>
      <c r="R95" s="147" t="n"/>
      <c r="S95" s="147" t="n"/>
      <c r="T95" s="147" t="n"/>
      <c r="U95" s="147" t="n"/>
      <c r="V95" s="147" t="n"/>
      <c r="W95" s="147" t="n"/>
    </row>
    <row r="96" ht="24" customHeight="1" s="33">
      <c r="A96" s="59" t="n"/>
      <c r="B96" s="59" t="n"/>
      <c r="C96" s="59" t="n"/>
      <c r="D96" s="59" t="n"/>
      <c r="E96" s="59" t="n"/>
      <c r="F96" s="60" t="n"/>
      <c r="G96" s="60" t="n"/>
      <c r="H96" s="59" t="n"/>
      <c r="I96" s="59" t="n"/>
      <c r="J96" s="61">
        <f>IF($A96="","",$A96&amp;COUNTIF($A$5:$A96,$A96))</f>
        <v/>
      </c>
      <c r="K96" s="147" t="n"/>
      <c r="L96" s="147" t="n"/>
      <c r="M96" s="147" t="n"/>
      <c r="N96" s="147" t="n"/>
      <c r="O96" s="147" t="n"/>
      <c r="P96" s="147" t="n"/>
      <c r="Q96" s="147" t="n"/>
      <c r="R96" s="147" t="n"/>
      <c r="S96" s="147" t="n"/>
      <c r="T96" s="147" t="n"/>
      <c r="U96" s="147" t="n"/>
      <c r="V96" s="147" t="n"/>
      <c r="W96" s="147" t="n"/>
    </row>
    <row r="97" ht="24" customHeight="1" s="33">
      <c r="A97" s="59" t="n"/>
      <c r="B97" s="59" t="n"/>
      <c r="C97" s="59" t="n"/>
      <c r="D97" s="59" t="n"/>
      <c r="E97" s="59" t="n"/>
      <c r="F97" s="60" t="n"/>
      <c r="G97" s="60" t="n"/>
      <c r="H97" s="59" t="n"/>
      <c r="I97" s="59" t="n"/>
      <c r="J97" s="61">
        <f>IF($A97="","",$A97&amp;COUNTIF($A$5:$A97,$A97))</f>
        <v/>
      </c>
      <c r="K97" s="147" t="n"/>
      <c r="L97" s="147" t="n"/>
      <c r="M97" s="147" t="n"/>
      <c r="N97" s="147" t="n"/>
      <c r="O97" s="147" t="n"/>
      <c r="P97" s="147" t="n"/>
      <c r="Q97" s="147" t="n"/>
      <c r="R97" s="147" t="n"/>
      <c r="S97" s="147" t="n"/>
      <c r="T97" s="147" t="n"/>
      <c r="U97" s="147" t="n"/>
      <c r="V97" s="147" t="n"/>
      <c r="W97" s="147" t="n"/>
    </row>
    <row r="98" ht="24" customHeight="1" s="33">
      <c r="A98" s="59" t="n"/>
      <c r="B98" s="59" t="n"/>
      <c r="C98" s="59" t="n"/>
      <c r="D98" s="59" t="n"/>
      <c r="E98" s="59" t="n"/>
      <c r="F98" s="60" t="n"/>
      <c r="G98" s="60" t="n"/>
      <c r="H98" s="59" t="n"/>
      <c r="I98" s="59" t="n"/>
      <c r="J98" s="61">
        <f>IF($A98="","",$A98&amp;COUNTIF($A$5:$A98,$A98))</f>
        <v/>
      </c>
      <c r="K98" s="147" t="n"/>
      <c r="L98" s="147" t="n"/>
      <c r="M98" s="147" t="n"/>
      <c r="N98" s="147" t="n"/>
      <c r="O98" s="147" t="n"/>
      <c r="P98" s="147" t="n"/>
      <c r="Q98" s="147" t="n"/>
      <c r="R98" s="147" t="n"/>
      <c r="S98" s="147" t="n"/>
      <c r="T98" s="147" t="n"/>
      <c r="U98" s="147" t="n"/>
      <c r="V98" s="147" t="n"/>
      <c r="W98" s="147" t="n"/>
    </row>
    <row r="99" ht="24" customHeight="1" s="33">
      <c r="A99" s="59" t="n"/>
      <c r="B99" s="59" t="n"/>
      <c r="C99" s="59" t="n"/>
      <c r="D99" s="59" t="n"/>
      <c r="E99" s="59" t="n"/>
      <c r="F99" s="60" t="n"/>
      <c r="G99" s="60" t="n"/>
      <c r="H99" s="59" t="n"/>
      <c r="I99" s="59" t="n"/>
      <c r="J99" s="61">
        <f>IF($A99="","",$A99&amp;COUNTIF($A$5:$A99,$A99))</f>
        <v/>
      </c>
      <c r="K99" s="147" t="n"/>
      <c r="L99" s="147" t="n"/>
      <c r="M99" s="147" t="n"/>
      <c r="N99" s="147" t="n"/>
      <c r="O99" s="147" t="n"/>
      <c r="P99" s="147" t="n"/>
      <c r="Q99" s="147" t="n"/>
      <c r="R99" s="147" t="n"/>
      <c r="S99" s="147" t="n"/>
      <c r="T99" s="147" t="n"/>
      <c r="U99" s="147" t="n"/>
      <c r="V99" s="147" t="n"/>
      <c r="W99" s="147" t="n"/>
    </row>
    <row r="100" ht="24" customHeight="1" s="33">
      <c r="A100" s="59" t="n"/>
      <c r="B100" s="59" t="n"/>
      <c r="C100" s="59" t="n"/>
      <c r="D100" s="59" t="n"/>
      <c r="E100" s="59" t="n"/>
      <c r="F100" s="60" t="n"/>
      <c r="G100" s="60" t="n"/>
      <c r="H100" s="59" t="n"/>
      <c r="I100" s="59" t="n"/>
      <c r="J100" s="61">
        <f>IF($A100="","",$A100&amp;COUNTIF($A$5:$A100,$A100))</f>
        <v/>
      </c>
      <c r="K100" s="147" t="n"/>
      <c r="L100" s="147" t="n"/>
      <c r="M100" s="147" t="n"/>
      <c r="N100" s="147" t="n"/>
      <c r="O100" s="147" t="n"/>
      <c r="P100" s="147" t="n"/>
      <c r="Q100" s="147" t="n"/>
      <c r="R100" s="147" t="n"/>
      <c r="S100" s="147" t="n"/>
      <c r="T100" s="147" t="n"/>
      <c r="U100" s="147" t="n"/>
      <c r="V100" s="147" t="n"/>
      <c r="W100" s="147" t="n"/>
    </row>
    <row r="101" ht="24" customHeight="1" s="33">
      <c r="A101" s="59" t="n"/>
      <c r="B101" s="59" t="n"/>
      <c r="C101" s="59" t="n"/>
      <c r="D101" s="59" t="n"/>
      <c r="E101" s="59" t="n"/>
      <c r="F101" s="60" t="n"/>
      <c r="G101" s="60" t="n"/>
      <c r="H101" s="59" t="n"/>
      <c r="I101" s="59" t="n"/>
      <c r="J101" s="61">
        <f>IF($A101="","",$A101&amp;COUNTIF($A$5:$A101,$A101))</f>
        <v/>
      </c>
      <c r="K101" s="147" t="n"/>
      <c r="L101" s="147" t="n"/>
      <c r="M101" s="147" t="n"/>
      <c r="N101" s="147" t="n"/>
      <c r="O101" s="147" t="n"/>
      <c r="P101" s="147" t="n"/>
      <c r="Q101" s="147" t="n"/>
      <c r="R101" s="147" t="n"/>
      <c r="S101" s="147" t="n"/>
      <c r="T101" s="147" t="n"/>
      <c r="U101" s="147" t="n"/>
      <c r="V101" s="147" t="n"/>
      <c r="W101" s="147" t="n"/>
    </row>
    <row r="102" ht="24" customHeight="1" s="33">
      <c r="A102" s="59" t="n"/>
      <c r="B102" s="59" t="n"/>
      <c r="C102" s="59" t="n"/>
      <c r="D102" s="59" t="n"/>
      <c r="E102" s="59" t="n"/>
      <c r="F102" s="60" t="n"/>
      <c r="G102" s="60" t="n"/>
      <c r="H102" s="59" t="n"/>
      <c r="I102" s="59" t="n"/>
      <c r="J102" s="61">
        <f>IF($A102="","",$A102&amp;COUNTIF($A$5:$A102,$A102))</f>
        <v/>
      </c>
      <c r="K102" s="147" t="n"/>
      <c r="L102" s="147" t="n"/>
      <c r="M102" s="147" t="n"/>
      <c r="N102" s="147" t="n"/>
      <c r="O102" s="147" t="n"/>
      <c r="P102" s="147" t="n"/>
      <c r="Q102" s="147" t="n"/>
      <c r="R102" s="147" t="n"/>
      <c r="S102" s="147" t="n"/>
      <c r="T102" s="147" t="n"/>
      <c r="U102" s="147" t="n"/>
      <c r="V102" s="147" t="n"/>
      <c r="W102" s="147" t="n"/>
    </row>
    <row r="103" ht="24" customHeight="1" s="33">
      <c r="A103" s="59" t="n"/>
      <c r="B103" s="59" t="n"/>
      <c r="C103" s="59" t="n"/>
      <c r="D103" s="59" t="n"/>
      <c r="E103" s="59" t="n"/>
      <c r="F103" s="60" t="n"/>
      <c r="G103" s="60" t="n"/>
      <c r="H103" s="59" t="n"/>
      <c r="I103" s="59" t="n"/>
      <c r="J103" s="61">
        <f>IF($A103="","",$A103&amp;COUNTIF($A$5:$A103,$A103))</f>
        <v/>
      </c>
      <c r="K103" s="147" t="n"/>
      <c r="L103" s="147" t="n"/>
      <c r="M103" s="147" t="n"/>
      <c r="N103" s="147" t="n"/>
      <c r="O103" s="147" t="n"/>
      <c r="P103" s="147" t="n"/>
      <c r="Q103" s="147" t="n"/>
      <c r="R103" s="147" t="n"/>
      <c r="S103" s="147" t="n"/>
      <c r="T103" s="147" t="n"/>
      <c r="U103" s="147" t="n"/>
      <c r="V103" s="147" t="n"/>
      <c r="W103" s="147" t="n"/>
    </row>
    <row r="104" ht="24" customHeight="1" s="33">
      <c r="A104" s="59" t="n"/>
      <c r="B104" s="59" t="n"/>
      <c r="C104" s="59" t="n"/>
      <c r="D104" s="59" t="n"/>
      <c r="E104" s="59" t="n"/>
      <c r="F104" s="60" t="n"/>
      <c r="G104" s="60" t="n"/>
      <c r="H104" s="59" t="n"/>
      <c r="I104" s="59" t="n"/>
      <c r="J104" s="61">
        <f>IF($A104="","",$A104&amp;COUNTIF($A$5:$A104,$A104))</f>
        <v/>
      </c>
      <c r="K104" s="147" t="n"/>
      <c r="L104" s="147" t="n"/>
      <c r="M104" s="147" t="n"/>
      <c r="N104" s="147" t="n"/>
      <c r="O104" s="147" t="n"/>
      <c r="P104" s="147" t="n"/>
      <c r="Q104" s="147" t="n"/>
      <c r="R104" s="147" t="n"/>
      <c r="S104" s="147" t="n"/>
      <c r="T104" s="147" t="n"/>
      <c r="U104" s="147" t="n"/>
      <c r="V104" s="147" t="n"/>
      <c r="W104" s="147" t="n"/>
    </row>
    <row r="105" ht="24" customHeight="1" s="33">
      <c r="A105" s="59" t="n"/>
      <c r="B105" s="59" t="n"/>
      <c r="C105" s="59" t="n"/>
      <c r="D105" s="59" t="n"/>
      <c r="E105" s="59" t="n"/>
      <c r="F105" s="60" t="n"/>
      <c r="G105" s="60" t="n"/>
      <c r="H105" s="59" t="n"/>
      <c r="I105" s="59" t="n"/>
      <c r="J105" s="61">
        <f>IF($A105="","",$A105&amp;COUNTIF($A$5:$A105,$A105))</f>
        <v/>
      </c>
      <c r="K105" s="147" t="n"/>
      <c r="L105" s="147" t="n"/>
      <c r="M105" s="147" t="n"/>
      <c r="N105" s="147" t="n"/>
      <c r="O105" s="147" t="n"/>
      <c r="P105" s="147" t="n"/>
      <c r="Q105" s="147" t="n"/>
      <c r="R105" s="147" t="n"/>
      <c r="S105" s="147" t="n"/>
      <c r="T105" s="147" t="n"/>
      <c r="U105" s="147" t="n"/>
      <c r="V105" s="147" t="n"/>
      <c r="W105" s="147" t="n"/>
    </row>
    <row r="106" ht="24" customHeight="1" s="33">
      <c r="A106" s="59" t="n"/>
      <c r="B106" s="59" t="n"/>
      <c r="C106" s="59" t="n"/>
      <c r="D106" s="59" t="n"/>
      <c r="E106" s="59" t="n"/>
      <c r="F106" s="60" t="n"/>
      <c r="G106" s="60" t="n"/>
      <c r="H106" s="59" t="n"/>
      <c r="I106" s="59" t="n"/>
      <c r="J106" s="61">
        <f>IF($A106="","",$A106&amp;COUNTIF($A$5:$A106,$A106))</f>
        <v/>
      </c>
      <c r="K106" s="147" t="n"/>
      <c r="L106" s="147" t="n"/>
      <c r="M106" s="147" t="n"/>
      <c r="N106" s="147" t="n"/>
      <c r="O106" s="147" t="n"/>
      <c r="P106" s="147" t="n"/>
      <c r="Q106" s="147" t="n"/>
      <c r="R106" s="147" t="n"/>
      <c r="S106" s="147" t="n"/>
      <c r="T106" s="147" t="n"/>
      <c r="U106" s="147" t="n"/>
      <c r="V106" s="147" t="n"/>
      <c r="W106" s="147" t="n"/>
    </row>
    <row r="107" ht="24" customHeight="1" s="33">
      <c r="A107" s="59" t="n"/>
      <c r="B107" s="59" t="n"/>
      <c r="C107" s="59" t="n"/>
      <c r="D107" s="59" t="n"/>
      <c r="E107" s="59" t="n"/>
      <c r="F107" s="60" t="n"/>
      <c r="G107" s="60" t="n"/>
      <c r="H107" s="59" t="n"/>
      <c r="I107" s="59" t="n"/>
      <c r="J107" s="61">
        <f>IF($A107="","",$A107&amp;COUNTIF($A$5:$A107,$A107))</f>
        <v/>
      </c>
      <c r="K107" s="147" t="n"/>
      <c r="L107" s="147" t="n"/>
      <c r="M107" s="147" t="n"/>
      <c r="N107" s="147" t="n"/>
      <c r="O107" s="147" t="n"/>
      <c r="P107" s="147" t="n"/>
      <c r="Q107" s="147" t="n"/>
      <c r="R107" s="147" t="n"/>
      <c r="S107" s="147" t="n"/>
      <c r="T107" s="147" t="n"/>
      <c r="U107" s="147" t="n"/>
      <c r="V107" s="147" t="n"/>
      <c r="W107" s="147" t="n"/>
    </row>
    <row r="108" ht="24" customHeight="1" s="33">
      <c r="A108" s="59" t="n"/>
      <c r="B108" s="59" t="n"/>
      <c r="C108" s="59" t="n"/>
      <c r="D108" s="59" t="n"/>
      <c r="E108" s="59" t="n"/>
      <c r="F108" s="60" t="n"/>
      <c r="G108" s="60" t="n"/>
      <c r="H108" s="59" t="n"/>
      <c r="I108" s="59" t="n"/>
      <c r="J108" s="61">
        <f>IF($A108="","",$A108&amp;COUNTIF($A$5:$A108,$A108))</f>
        <v/>
      </c>
      <c r="K108" s="147" t="n"/>
      <c r="L108" s="147" t="n"/>
      <c r="M108" s="147" t="n"/>
      <c r="N108" s="147" t="n"/>
      <c r="O108" s="147" t="n"/>
      <c r="P108" s="147" t="n"/>
      <c r="Q108" s="147" t="n"/>
      <c r="R108" s="147" t="n"/>
      <c r="S108" s="147" t="n"/>
      <c r="T108" s="147" t="n"/>
      <c r="U108" s="147" t="n"/>
      <c r="V108" s="147" t="n"/>
      <c r="W108" s="147" t="n"/>
    </row>
    <row r="109" ht="24" customHeight="1" s="33">
      <c r="A109" s="59" t="n"/>
      <c r="B109" s="59" t="n"/>
      <c r="C109" s="59" t="n"/>
      <c r="D109" s="59" t="n"/>
      <c r="E109" s="59" t="n"/>
      <c r="F109" s="60" t="n"/>
      <c r="G109" s="60" t="n"/>
      <c r="H109" s="59" t="n"/>
      <c r="I109" s="59" t="n"/>
      <c r="J109" s="61">
        <f>IF($A109="","",$A109&amp;COUNTIF($A$5:$A109,$A109))</f>
        <v/>
      </c>
      <c r="K109" s="147" t="n"/>
      <c r="L109" s="147" t="n"/>
      <c r="M109" s="147" t="n"/>
      <c r="N109" s="147" t="n"/>
      <c r="O109" s="147" t="n"/>
      <c r="P109" s="147" t="n"/>
      <c r="Q109" s="147" t="n"/>
      <c r="R109" s="147" t="n"/>
      <c r="S109" s="147" t="n"/>
      <c r="T109" s="147" t="n"/>
      <c r="U109" s="147" t="n"/>
      <c r="V109" s="147" t="n"/>
      <c r="W109" s="147" t="n"/>
    </row>
    <row r="110" ht="24" customHeight="1" s="33">
      <c r="A110" s="59" t="n"/>
      <c r="B110" s="59" t="n"/>
      <c r="C110" s="59" t="n"/>
      <c r="D110" s="59" t="n"/>
      <c r="E110" s="59" t="n"/>
      <c r="F110" s="60" t="n"/>
      <c r="G110" s="60" t="n"/>
      <c r="H110" s="59" t="n"/>
      <c r="I110" s="59" t="n"/>
      <c r="J110" s="61">
        <f>IF($A110="","",$A110&amp;COUNTIF($A$5:$A110,$A110))</f>
        <v/>
      </c>
      <c r="K110" s="147" t="n"/>
      <c r="L110" s="147" t="n"/>
      <c r="M110" s="147" t="n"/>
      <c r="N110" s="147" t="n"/>
      <c r="O110" s="147" t="n"/>
      <c r="P110" s="147" t="n"/>
      <c r="Q110" s="147" t="n"/>
      <c r="R110" s="147" t="n"/>
      <c r="S110" s="147" t="n"/>
      <c r="T110" s="147" t="n"/>
      <c r="U110" s="147" t="n"/>
      <c r="V110" s="147" t="n"/>
      <c r="W110" s="147" t="n"/>
    </row>
    <row r="111" ht="24" customHeight="1" s="33">
      <c r="A111" s="59" t="n"/>
      <c r="B111" s="59" t="n"/>
      <c r="C111" s="59" t="n"/>
      <c r="D111" s="59" t="n"/>
      <c r="E111" s="59" t="n"/>
      <c r="F111" s="60" t="n"/>
      <c r="G111" s="60" t="n"/>
      <c r="H111" s="59" t="n"/>
      <c r="I111" s="59" t="n"/>
      <c r="J111" s="61">
        <f>IF($A111="","",$A111&amp;COUNTIF($A$5:$A111,$A111))</f>
        <v/>
      </c>
      <c r="K111" s="147" t="n"/>
      <c r="L111" s="147" t="n"/>
      <c r="M111" s="147" t="n"/>
      <c r="N111" s="147" t="n"/>
      <c r="O111" s="147" t="n"/>
      <c r="P111" s="147" t="n"/>
      <c r="Q111" s="147" t="n"/>
      <c r="R111" s="147" t="n"/>
      <c r="S111" s="147" t="n"/>
      <c r="T111" s="147" t="n"/>
      <c r="U111" s="147" t="n"/>
      <c r="V111" s="147" t="n"/>
      <c r="W111" s="147" t="n"/>
    </row>
    <row r="112" ht="24" customHeight="1" s="33">
      <c r="A112" s="59" t="n"/>
      <c r="B112" s="59" t="n"/>
      <c r="C112" s="59" t="n"/>
      <c r="D112" s="59" t="n"/>
      <c r="E112" s="59" t="n"/>
      <c r="F112" s="60" t="n"/>
      <c r="G112" s="60" t="n"/>
      <c r="H112" s="59" t="n"/>
      <c r="I112" s="59" t="n"/>
      <c r="J112" s="61">
        <f>IF($A112="","",$A112&amp;COUNTIF($A$5:$A112,$A112))</f>
        <v/>
      </c>
      <c r="K112" s="147" t="n"/>
      <c r="L112" s="147" t="n"/>
      <c r="M112" s="147" t="n"/>
      <c r="N112" s="147" t="n"/>
      <c r="O112" s="147" t="n"/>
      <c r="P112" s="147" t="n"/>
      <c r="Q112" s="147" t="n"/>
      <c r="R112" s="147" t="n"/>
      <c r="S112" s="147" t="n"/>
      <c r="T112" s="147" t="n"/>
      <c r="U112" s="147" t="n"/>
      <c r="V112" s="147" t="n"/>
      <c r="W112" s="147" t="n"/>
    </row>
    <row r="113" ht="24" customHeight="1" s="33">
      <c r="A113" s="59" t="n"/>
      <c r="B113" s="59" t="n"/>
      <c r="C113" s="59" t="n"/>
      <c r="D113" s="59" t="n"/>
      <c r="E113" s="59" t="n"/>
      <c r="F113" s="60" t="n"/>
      <c r="G113" s="60" t="n"/>
      <c r="H113" s="59" t="n"/>
      <c r="I113" s="59" t="n"/>
      <c r="J113" s="61">
        <f>IF($A113="","",$A113&amp;COUNTIF($A$5:$A113,$A113))</f>
        <v/>
      </c>
      <c r="K113" s="147" t="n"/>
      <c r="L113" s="147" t="n"/>
      <c r="M113" s="147" t="n"/>
      <c r="N113" s="147" t="n"/>
      <c r="O113" s="147" t="n"/>
      <c r="P113" s="147" t="n"/>
      <c r="Q113" s="147" t="n"/>
      <c r="R113" s="147" t="n"/>
      <c r="S113" s="147" t="n"/>
      <c r="T113" s="147" t="n"/>
      <c r="U113" s="147" t="n"/>
      <c r="V113" s="147" t="n"/>
      <c r="W113" s="147" t="n"/>
    </row>
    <row r="114" ht="24" customHeight="1" s="33">
      <c r="A114" s="59" t="n"/>
      <c r="B114" s="59" t="n"/>
      <c r="C114" s="59" t="n"/>
      <c r="D114" s="59" t="n"/>
      <c r="E114" s="59" t="n"/>
      <c r="F114" s="60" t="n"/>
      <c r="G114" s="60" t="n"/>
      <c r="H114" s="59" t="n"/>
      <c r="I114" s="59" t="n"/>
      <c r="J114" s="61">
        <f>IF($A114="","",$A114&amp;COUNTIF($A$5:$A114,$A114))</f>
        <v/>
      </c>
      <c r="K114" s="147" t="n"/>
      <c r="L114" s="147" t="n"/>
      <c r="M114" s="147" t="n"/>
      <c r="N114" s="147" t="n"/>
      <c r="O114" s="147" t="n"/>
      <c r="P114" s="147" t="n"/>
      <c r="Q114" s="147" t="n"/>
      <c r="R114" s="147" t="n"/>
      <c r="S114" s="147" t="n"/>
      <c r="T114" s="147" t="n"/>
      <c r="U114" s="147" t="n"/>
      <c r="V114" s="147" t="n"/>
      <c r="W114" s="147" t="n"/>
    </row>
    <row r="115" ht="24" customHeight="1" s="33">
      <c r="A115" s="59" t="n"/>
      <c r="B115" s="59" t="n"/>
      <c r="C115" s="59" t="n"/>
      <c r="D115" s="59" t="n"/>
      <c r="E115" s="59" t="n"/>
      <c r="F115" s="60" t="n"/>
      <c r="G115" s="60" t="n"/>
      <c r="H115" s="59" t="n"/>
      <c r="I115" s="59" t="n"/>
      <c r="J115" s="61">
        <f>IF($A115="","",$A115&amp;COUNTIF($A$5:$A115,$A115))</f>
        <v/>
      </c>
      <c r="K115" s="147" t="n"/>
      <c r="L115" s="147" t="n"/>
      <c r="M115" s="147" t="n"/>
      <c r="N115" s="147" t="n"/>
      <c r="O115" s="147" t="n"/>
      <c r="P115" s="147" t="n"/>
      <c r="Q115" s="147" t="n"/>
      <c r="R115" s="147" t="n"/>
      <c r="S115" s="147" t="n"/>
      <c r="T115" s="147" t="n"/>
      <c r="U115" s="147" t="n"/>
      <c r="V115" s="147" t="n"/>
      <c r="W115" s="147" t="n"/>
    </row>
    <row r="116" ht="24" customHeight="1" s="33">
      <c r="A116" s="59" t="n"/>
      <c r="B116" s="59" t="n"/>
      <c r="C116" s="59" t="n"/>
      <c r="D116" s="59" t="n"/>
      <c r="E116" s="59" t="n"/>
      <c r="F116" s="60" t="n"/>
      <c r="G116" s="60" t="n"/>
      <c r="H116" s="59" t="n"/>
      <c r="I116" s="59" t="n"/>
      <c r="J116" s="61">
        <f>IF($A116="","",$A116&amp;COUNTIF($A$5:$A116,$A116))</f>
        <v/>
      </c>
      <c r="K116" s="147" t="n"/>
      <c r="L116" s="147" t="n"/>
      <c r="M116" s="147" t="n"/>
      <c r="N116" s="147" t="n"/>
      <c r="O116" s="147" t="n"/>
      <c r="P116" s="147" t="n"/>
      <c r="Q116" s="147" t="n"/>
      <c r="R116" s="147" t="n"/>
      <c r="S116" s="147" t="n"/>
      <c r="T116" s="147" t="n"/>
      <c r="U116" s="147" t="n"/>
      <c r="V116" s="147" t="n"/>
      <c r="W116" s="147" t="n"/>
    </row>
    <row r="117" ht="24" customHeight="1" s="33">
      <c r="A117" s="59" t="n"/>
      <c r="B117" s="59" t="n"/>
      <c r="C117" s="59" t="n"/>
      <c r="D117" s="59" t="n"/>
      <c r="E117" s="59" t="n"/>
      <c r="F117" s="60" t="n"/>
      <c r="G117" s="60" t="n"/>
      <c r="H117" s="59" t="n"/>
      <c r="I117" s="59" t="n"/>
      <c r="J117" s="61">
        <f>IF($A117="","",$A117&amp;COUNTIF($A$5:$A117,$A117))</f>
        <v/>
      </c>
      <c r="K117" s="147" t="n"/>
      <c r="L117" s="147" t="n"/>
      <c r="M117" s="147" t="n"/>
      <c r="N117" s="147" t="n"/>
      <c r="O117" s="147" t="n"/>
      <c r="P117" s="147" t="n"/>
      <c r="Q117" s="147" t="n"/>
      <c r="R117" s="147" t="n"/>
      <c r="S117" s="147" t="n"/>
      <c r="T117" s="147" t="n"/>
      <c r="U117" s="147" t="n"/>
      <c r="V117" s="147" t="n"/>
      <c r="W117" s="147" t="n"/>
    </row>
    <row r="118" ht="24" customHeight="1" s="33">
      <c r="A118" s="59" t="n"/>
      <c r="B118" s="59" t="n"/>
      <c r="C118" s="59" t="n"/>
      <c r="D118" s="59" t="n"/>
      <c r="E118" s="59" t="n"/>
      <c r="F118" s="60" t="n"/>
      <c r="G118" s="60" t="n"/>
      <c r="H118" s="59" t="n"/>
      <c r="I118" s="59" t="n"/>
      <c r="J118" s="61">
        <f>IF($A118="","",$A118&amp;COUNTIF($A$5:$A118,$A118))</f>
        <v/>
      </c>
      <c r="K118" s="147" t="n"/>
      <c r="L118" s="147" t="n"/>
      <c r="M118" s="147" t="n"/>
      <c r="N118" s="147" t="n"/>
      <c r="O118" s="147" t="n"/>
      <c r="P118" s="147" t="n"/>
      <c r="Q118" s="147" t="n"/>
      <c r="R118" s="147" t="n"/>
      <c r="S118" s="147" t="n"/>
      <c r="T118" s="147" t="n"/>
      <c r="U118" s="147" t="n"/>
      <c r="V118" s="147" t="n"/>
      <c r="W118" s="147" t="n"/>
    </row>
    <row r="119" ht="24" customHeight="1" s="33">
      <c r="A119" s="59" t="n"/>
      <c r="B119" s="59" t="n"/>
      <c r="C119" s="59" t="n"/>
      <c r="D119" s="59" t="n"/>
      <c r="E119" s="59" t="n"/>
      <c r="F119" s="60" t="n"/>
      <c r="G119" s="60" t="n"/>
      <c r="H119" s="59" t="n"/>
      <c r="I119" s="59" t="n"/>
      <c r="J119" s="61">
        <f>IF($A119="","",$A119&amp;COUNTIF($A$5:$A119,$A119))</f>
        <v/>
      </c>
      <c r="K119" s="147" t="n"/>
      <c r="L119" s="147" t="n"/>
      <c r="M119" s="147" t="n"/>
      <c r="N119" s="147" t="n"/>
      <c r="O119" s="147" t="n"/>
      <c r="P119" s="147" t="n"/>
      <c r="Q119" s="147" t="n"/>
      <c r="R119" s="147" t="n"/>
      <c r="S119" s="147" t="n"/>
      <c r="T119" s="147" t="n"/>
      <c r="U119" s="147" t="n"/>
      <c r="V119" s="147" t="n"/>
      <c r="W119" s="147" t="n"/>
    </row>
    <row r="120" ht="24" customHeight="1" s="33">
      <c r="A120" s="59" t="n"/>
      <c r="B120" s="59" t="n"/>
      <c r="C120" s="59" t="n"/>
      <c r="D120" s="59" t="n"/>
      <c r="E120" s="59" t="n"/>
      <c r="F120" s="60" t="n"/>
      <c r="G120" s="60" t="n"/>
      <c r="H120" s="59" t="n"/>
      <c r="I120" s="59" t="n"/>
      <c r="J120" s="61">
        <f>IF($A120="","",$A120&amp;COUNTIF($A$5:$A120,$A120))</f>
        <v/>
      </c>
      <c r="K120" s="147" t="n"/>
      <c r="L120" s="147" t="n"/>
      <c r="M120" s="147" t="n"/>
      <c r="N120" s="147" t="n"/>
      <c r="O120" s="147" t="n"/>
      <c r="P120" s="147" t="n"/>
      <c r="Q120" s="147" t="n"/>
      <c r="R120" s="147" t="n"/>
      <c r="S120" s="147" t="n"/>
      <c r="T120" s="147" t="n"/>
      <c r="U120" s="147" t="n"/>
      <c r="V120" s="147" t="n"/>
      <c r="W120" s="147" t="n"/>
    </row>
    <row r="121" ht="24" customHeight="1" s="33">
      <c r="A121" s="59" t="n"/>
      <c r="B121" s="59" t="n"/>
      <c r="C121" s="59" t="n"/>
      <c r="D121" s="59" t="n"/>
      <c r="E121" s="59" t="n"/>
      <c r="F121" s="60" t="n"/>
      <c r="G121" s="60" t="n"/>
      <c r="H121" s="59" t="n"/>
      <c r="I121" s="59" t="n"/>
      <c r="J121" s="61">
        <f>IF($A121="","",$A121&amp;COUNTIF($A$5:$A121,$A121))</f>
        <v/>
      </c>
      <c r="K121" s="147" t="n"/>
      <c r="L121" s="147" t="n"/>
      <c r="M121" s="147" t="n"/>
      <c r="N121" s="147" t="n"/>
      <c r="O121" s="147" t="n"/>
      <c r="P121" s="147" t="n"/>
      <c r="Q121" s="147" t="n"/>
      <c r="R121" s="147" t="n"/>
      <c r="S121" s="147" t="n"/>
      <c r="T121" s="147" t="n"/>
      <c r="U121" s="147" t="n"/>
      <c r="V121" s="147" t="n"/>
      <c r="W121" s="147" t="n"/>
    </row>
    <row r="122" ht="24" customHeight="1" s="33">
      <c r="A122" s="59" t="n"/>
      <c r="B122" s="59" t="n"/>
      <c r="C122" s="59" t="n"/>
      <c r="D122" s="59" t="n"/>
      <c r="E122" s="59" t="n"/>
      <c r="F122" s="60" t="n"/>
      <c r="G122" s="60" t="n"/>
      <c r="H122" s="59" t="n"/>
      <c r="I122" s="59" t="n"/>
      <c r="J122" s="61">
        <f>IF($A122="","",$A122&amp;COUNTIF($A$5:$A122,$A122))</f>
        <v/>
      </c>
      <c r="K122" s="147" t="n"/>
      <c r="L122" s="147" t="n"/>
      <c r="M122" s="147" t="n"/>
      <c r="N122" s="147" t="n"/>
      <c r="O122" s="147" t="n"/>
      <c r="P122" s="147" t="n"/>
      <c r="Q122" s="147" t="n"/>
      <c r="R122" s="147" t="n"/>
      <c r="S122" s="147" t="n"/>
      <c r="T122" s="147" t="n"/>
      <c r="U122" s="147" t="n"/>
      <c r="V122" s="147" t="n"/>
      <c r="W122" s="147" t="n"/>
    </row>
    <row r="123" ht="24" customHeight="1" s="33">
      <c r="A123" s="59" t="n"/>
      <c r="B123" s="59" t="n"/>
      <c r="C123" s="59" t="n"/>
      <c r="D123" s="59" t="n"/>
      <c r="E123" s="59" t="n"/>
      <c r="F123" s="60" t="n"/>
      <c r="G123" s="60" t="n"/>
      <c r="H123" s="59" t="n"/>
      <c r="I123" s="59" t="n"/>
      <c r="J123" s="61">
        <f>IF($A123="","",$A123&amp;COUNTIF($A$5:$A123,$A123))</f>
        <v/>
      </c>
      <c r="K123" s="147" t="n"/>
      <c r="L123" s="147" t="n"/>
      <c r="M123" s="147" t="n"/>
      <c r="N123" s="147" t="n"/>
      <c r="O123" s="147" t="n"/>
      <c r="P123" s="147" t="n"/>
      <c r="Q123" s="147" t="n"/>
      <c r="R123" s="147" t="n"/>
      <c r="S123" s="147" t="n"/>
      <c r="T123" s="147" t="n"/>
      <c r="U123" s="147" t="n"/>
      <c r="V123" s="147" t="n"/>
      <c r="W123" s="147" t="n"/>
    </row>
    <row r="124" ht="24" customHeight="1" s="33">
      <c r="A124" s="59" t="n"/>
      <c r="B124" s="59" t="n"/>
      <c r="C124" s="59" t="n"/>
      <c r="D124" s="59" t="n"/>
      <c r="E124" s="59" t="n"/>
      <c r="F124" s="60" t="n"/>
      <c r="G124" s="60" t="n"/>
      <c r="H124" s="59" t="n"/>
      <c r="I124" s="59" t="n"/>
      <c r="J124" s="61">
        <f>IF($A124="","",$A124&amp;COUNTIF($A$5:$A124,$A124))</f>
        <v/>
      </c>
      <c r="K124" s="147" t="n"/>
      <c r="L124" s="147" t="n"/>
      <c r="M124" s="147" t="n"/>
      <c r="N124" s="147" t="n"/>
      <c r="O124" s="147" t="n"/>
      <c r="P124" s="147" t="n"/>
      <c r="Q124" s="147" t="n"/>
      <c r="R124" s="147" t="n"/>
      <c r="S124" s="147" t="n"/>
      <c r="T124" s="147" t="n"/>
      <c r="U124" s="147" t="n"/>
      <c r="V124" s="147" t="n"/>
      <c r="W124" s="147" t="n"/>
    </row>
    <row r="125" ht="24" customHeight="1" s="33">
      <c r="A125" s="59" t="n"/>
      <c r="B125" s="59" t="n"/>
      <c r="C125" s="59" t="n"/>
      <c r="D125" s="59" t="n"/>
      <c r="E125" s="59" t="n"/>
      <c r="F125" s="60" t="n"/>
      <c r="G125" s="60" t="n"/>
      <c r="H125" s="59" t="n"/>
      <c r="I125" s="59" t="n"/>
      <c r="J125" s="61">
        <f>IF($A125="","",$A125&amp;COUNTIF($A$5:$A125,$A125))</f>
        <v/>
      </c>
      <c r="K125" s="147" t="n"/>
      <c r="L125" s="147" t="n"/>
      <c r="M125" s="147" t="n"/>
      <c r="N125" s="147" t="n"/>
      <c r="O125" s="147" t="n"/>
      <c r="P125" s="147" t="n"/>
      <c r="Q125" s="147" t="n"/>
      <c r="R125" s="147" t="n"/>
      <c r="S125" s="147" t="n"/>
      <c r="T125" s="147" t="n"/>
      <c r="U125" s="147" t="n"/>
      <c r="V125" s="147" t="n"/>
      <c r="W125" s="147" t="n"/>
    </row>
    <row r="126" ht="24" customHeight="1" s="33">
      <c r="A126" s="59" t="n"/>
      <c r="B126" s="59" t="n"/>
      <c r="C126" s="59" t="n"/>
      <c r="D126" s="59" t="n"/>
      <c r="E126" s="59" t="n"/>
      <c r="F126" s="60" t="n"/>
      <c r="G126" s="60" t="n"/>
      <c r="H126" s="59" t="n"/>
      <c r="I126" s="59" t="n"/>
      <c r="J126" s="61">
        <f>IF($A126="","",$A126&amp;COUNTIF($A$5:$A126,$A126))</f>
        <v/>
      </c>
      <c r="K126" s="147" t="n"/>
      <c r="L126" s="147" t="n"/>
      <c r="M126" s="147" t="n"/>
      <c r="N126" s="147" t="n"/>
      <c r="O126" s="147" t="n"/>
      <c r="P126" s="147" t="n"/>
      <c r="Q126" s="147" t="n"/>
      <c r="R126" s="147" t="n"/>
      <c r="S126" s="147" t="n"/>
      <c r="T126" s="147" t="n"/>
      <c r="U126" s="147" t="n"/>
      <c r="V126" s="147" t="n"/>
      <c r="W126" s="147" t="n"/>
    </row>
    <row r="127" ht="24" customHeight="1" s="33">
      <c r="A127" s="59" t="n"/>
      <c r="B127" s="59" t="n"/>
      <c r="C127" s="59" t="n"/>
      <c r="D127" s="59" t="n"/>
      <c r="E127" s="59" t="n"/>
      <c r="F127" s="60" t="n"/>
      <c r="G127" s="60" t="n"/>
      <c r="H127" s="59" t="n"/>
      <c r="I127" s="59" t="n"/>
      <c r="J127" s="61">
        <f>IF($A127="","",$A127&amp;COUNTIF($A$5:$A127,$A127))</f>
        <v/>
      </c>
      <c r="K127" s="147" t="n"/>
      <c r="L127" s="147" t="n"/>
      <c r="M127" s="147" t="n"/>
      <c r="N127" s="147" t="n"/>
      <c r="O127" s="147" t="n"/>
      <c r="P127" s="147" t="n"/>
      <c r="Q127" s="147" t="n"/>
      <c r="R127" s="147" t="n"/>
      <c r="S127" s="147" t="n"/>
      <c r="T127" s="147" t="n"/>
      <c r="U127" s="147" t="n"/>
      <c r="V127" s="147" t="n"/>
      <c r="W127" s="147" t="n"/>
    </row>
    <row r="128" ht="24" customHeight="1" s="33">
      <c r="A128" s="59" t="n"/>
      <c r="B128" s="59" t="n"/>
      <c r="C128" s="59" t="n"/>
      <c r="D128" s="59" t="n"/>
      <c r="E128" s="59" t="n"/>
      <c r="F128" s="60" t="n"/>
      <c r="G128" s="60" t="n"/>
      <c r="H128" s="59" t="n"/>
      <c r="I128" s="59" t="n"/>
      <c r="J128" s="61">
        <f>IF($A128="","",$A128&amp;COUNTIF($A$5:$A128,$A128))</f>
        <v/>
      </c>
      <c r="K128" s="147" t="n"/>
      <c r="L128" s="147" t="n"/>
      <c r="M128" s="147" t="n"/>
      <c r="N128" s="147" t="n"/>
      <c r="O128" s="147" t="n"/>
      <c r="P128" s="147" t="n"/>
      <c r="Q128" s="147" t="n"/>
      <c r="R128" s="147" t="n"/>
      <c r="S128" s="147" t="n"/>
      <c r="T128" s="147" t="n"/>
      <c r="U128" s="147" t="n"/>
      <c r="V128" s="147" t="n"/>
      <c r="W128" s="147" t="n"/>
    </row>
    <row r="129" ht="24" customHeight="1" s="33">
      <c r="A129" s="59" t="n"/>
      <c r="B129" s="59" t="n"/>
      <c r="C129" s="59" t="n"/>
      <c r="D129" s="59" t="n"/>
      <c r="E129" s="59" t="n"/>
      <c r="F129" s="60" t="n"/>
      <c r="G129" s="60" t="n"/>
      <c r="H129" s="59" t="n"/>
      <c r="I129" s="59" t="n"/>
      <c r="J129" s="61">
        <f>IF($A129="","",$A129&amp;COUNTIF($A$5:$A129,$A129))</f>
        <v/>
      </c>
      <c r="K129" s="147" t="n"/>
      <c r="L129" s="147" t="n"/>
      <c r="M129" s="147" t="n"/>
      <c r="N129" s="147" t="n"/>
      <c r="O129" s="147" t="n"/>
      <c r="P129" s="147" t="n"/>
      <c r="Q129" s="147" t="n"/>
      <c r="R129" s="147" t="n"/>
      <c r="S129" s="147" t="n"/>
      <c r="T129" s="147" t="n"/>
      <c r="U129" s="147" t="n"/>
      <c r="V129" s="147" t="n"/>
      <c r="W129" s="147" t="n"/>
    </row>
    <row r="130" ht="24" customHeight="1" s="33">
      <c r="A130" s="59" t="n"/>
      <c r="B130" s="59" t="n"/>
      <c r="C130" s="59" t="n"/>
      <c r="D130" s="59" t="n"/>
      <c r="E130" s="59" t="n"/>
      <c r="F130" s="60" t="n"/>
      <c r="G130" s="60" t="n"/>
      <c r="H130" s="59" t="n"/>
      <c r="I130" s="59" t="n"/>
      <c r="J130" s="61">
        <f>IF($A130="","",$A130&amp;COUNTIF($A$5:$A130,$A130))</f>
        <v/>
      </c>
      <c r="K130" s="147" t="n"/>
      <c r="L130" s="147" t="n"/>
      <c r="M130" s="147" t="n"/>
      <c r="N130" s="147" t="n"/>
      <c r="O130" s="147" t="n"/>
      <c r="P130" s="147" t="n"/>
      <c r="Q130" s="147" t="n"/>
      <c r="R130" s="147" t="n"/>
      <c r="S130" s="147" t="n"/>
      <c r="T130" s="147" t="n"/>
      <c r="U130" s="147" t="n"/>
      <c r="V130" s="147" t="n"/>
      <c r="W130" s="147" t="n"/>
    </row>
    <row r="131" ht="24" customHeight="1" s="33">
      <c r="A131" s="59" t="n"/>
      <c r="B131" s="59" t="n"/>
      <c r="C131" s="59" t="n"/>
      <c r="D131" s="59" t="n"/>
      <c r="E131" s="59" t="n"/>
      <c r="F131" s="60" t="n"/>
      <c r="G131" s="60" t="n"/>
      <c r="H131" s="59" t="n"/>
      <c r="I131" s="59" t="n"/>
      <c r="J131" s="61">
        <f>IF($A131="","",$A131&amp;COUNTIF($A$5:$A131,$A131))</f>
        <v/>
      </c>
      <c r="K131" s="147" t="n"/>
      <c r="L131" s="147" t="n"/>
      <c r="M131" s="147" t="n"/>
      <c r="N131" s="147" t="n"/>
      <c r="O131" s="147" t="n"/>
      <c r="P131" s="147" t="n"/>
      <c r="Q131" s="147" t="n"/>
      <c r="R131" s="147" t="n"/>
      <c r="S131" s="147" t="n"/>
      <c r="T131" s="147" t="n"/>
      <c r="U131" s="147" t="n"/>
      <c r="V131" s="147" t="n"/>
      <c r="W131" s="147" t="n"/>
    </row>
    <row r="132" ht="24" customHeight="1" s="33">
      <c r="A132" s="59" t="n"/>
      <c r="B132" s="59" t="n"/>
      <c r="C132" s="59" t="n"/>
      <c r="D132" s="59" t="n"/>
      <c r="E132" s="59" t="n"/>
      <c r="F132" s="60" t="n"/>
      <c r="G132" s="60" t="n"/>
      <c r="H132" s="59" t="n"/>
      <c r="I132" s="59" t="n"/>
      <c r="J132" s="61">
        <f>IF($A132="","",$A132&amp;COUNTIF($A$5:$A132,$A132))</f>
        <v/>
      </c>
      <c r="K132" s="147" t="n"/>
      <c r="L132" s="147" t="n"/>
      <c r="M132" s="147" t="n"/>
      <c r="N132" s="147" t="n"/>
      <c r="O132" s="147" t="n"/>
      <c r="P132" s="147" t="n"/>
      <c r="Q132" s="147" t="n"/>
      <c r="R132" s="147" t="n"/>
      <c r="S132" s="147" t="n"/>
      <c r="T132" s="147" t="n"/>
      <c r="U132" s="147" t="n"/>
      <c r="V132" s="147" t="n"/>
      <c r="W132" s="147" t="n"/>
    </row>
    <row r="133" ht="24" customHeight="1" s="33">
      <c r="A133" s="59" t="n"/>
      <c r="B133" s="59" t="n"/>
      <c r="C133" s="59" t="n"/>
      <c r="D133" s="59" t="n"/>
      <c r="E133" s="59" t="n"/>
      <c r="F133" s="60" t="n"/>
      <c r="G133" s="60" t="n"/>
      <c r="H133" s="59" t="n"/>
      <c r="I133" s="59" t="n"/>
      <c r="J133" s="61">
        <f>IF($A133="","",$A133&amp;COUNTIF($A$5:$A133,$A133))</f>
        <v/>
      </c>
      <c r="K133" s="147" t="n"/>
      <c r="L133" s="147" t="n"/>
      <c r="M133" s="147" t="n"/>
      <c r="N133" s="147" t="n"/>
      <c r="O133" s="147" t="n"/>
      <c r="P133" s="147" t="n"/>
      <c r="Q133" s="147" t="n"/>
      <c r="R133" s="147" t="n"/>
      <c r="S133" s="147" t="n"/>
      <c r="T133" s="147" t="n"/>
      <c r="U133" s="147" t="n"/>
      <c r="V133" s="147" t="n"/>
      <c r="W133" s="147" t="n"/>
    </row>
    <row r="134" ht="24" customHeight="1" s="33">
      <c r="A134" s="59" t="n"/>
      <c r="B134" s="59" t="n"/>
      <c r="C134" s="59" t="n"/>
      <c r="D134" s="59" t="n"/>
      <c r="E134" s="59" t="n"/>
      <c r="F134" s="60" t="n"/>
      <c r="G134" s="60" t="n"/>
      <c r="H134" s="59" t="n"/>
      <c r="I134" s="59" t="n"/>
      <c r="J134" s="61">
        <f>IF($A134="","",$A134&amp;COUNTIF($A$5:$A134,$A134))</f>
        <v/>
      </c>
      <c r="K134" s="147" t="n"/>
      <c r="L134" s="147" t="n"/>
      <c r="M134" s="147" t="n"/>
      <c r="N134" s="147" t="n"/>
      <c r="O134" s="147" t="n"/>
      <c r="P134" s="147" t="n"/>
      <c r="Q134" s="147" t="n"/>
      <c r="R134" s="147" t="n"/>
      <c r="S134" s="147" t="n"/>
      <c r="T134" s="147" t="n"/>
      <c r="U134" s="147" t="n"/>
      <c r="V134" s="147" t="n"/>
      <c r="W134" s="147" t="n"/>
    </row>
    <row r="135" ht="24" customHeight="1" s="33">
      <c r="A135" s="59" t="n"/>
      <c r="B135" s="59" t="n"/>
      <c r="C135" s="59" t="n"/>
      <c r="D135" s="59" t="n"/>
      <c r="E135" s="59" t="n"/>
      <c r="F135" s="60" t="n"/>
      <c r="G135" s="60" t="n"/>
      <c r="H135" s="59" t="n"/>
      <c r="I135" s="59" t="n"/>
      <c r="J135" s="61">
        <f>IF($A135="","",$A135&amp;COUNTIF($A$5:$A135,$A135))</f>
        <v/>
      </c>
      <c r="K135" s="147" t="n"/>
      <c r="L135" s="147" t="n"/>
      <c r="M135" s="147" t="n"/>
      <c r="N135" s="147" t="n"/>
      <c r="O135" s="147" t="n"/>
      <c r="P135" s="147" t="n"/>
      <c r="Q135" s="147" t="n"/>
      <c r="R135" s="147" t="n"/>
      <c r="S135" s="147" t="n"/>
      <c r="T135" s="147" t="n"/>
      <c r="U135" s="147" t="n"/>
      <c r="V135" s="147" t="n"/>
      <c r="W135" s="147" t="n"/>
    </row>
    <row r="136" ht="24" customHeight="1" s="33">
      <c r="A136" s="59" t="n"/>
      <c r="B136" s="59" t="n"/>
      <c r="C136" s="59" t="n"/>
      <c r="D136" s="59" t="n"/>
      <c r="E136" s="59" t="n"/>
      <c r="F136" s="60" t="n"/>
      <c r="G136" s="60" t="n"/>
      <c r="H136" s="59" t="n"/>
      <c r="I136" s="59" t="n"/>
      <c r="J136" s="61">
        <f>IF($A136="","",$A136&amp;COUNTIF($A$5:$A136,$A136))</f>
        <v/>
      </c>
      <c r="K136" s="147" t="n"/>
      <c r="L136" s="147" t="n"/>
      <c r="M136" s="147" t="n"/>
      <c r="N136" s="147" t="n"/>
      <c r="O136" s="147" t="n"/>
      <c r="P136" s="147" t="n"/>
      <c r="Q136" s="147" t="n"/>
      <c r="R136" s="147" t="n"/>
      <c r="S136" s="147" t="n"/>
      <c r="T136" s="147" t="n"/>
      <c r="U136" s="147" t="n"/>
      <c r="V136" s="147" t="n"/>
      <c r="W136" s="147" t="n"/>
    </row>
    <row r="137" ht="24" customHeight="1" s="33">
      <c r="A137" s="59" t="n"/>
      <c r="B137" s="59" t="n"/>
      <c r="C137" s="59" t="n"/>
      <c r="D137" s="59" t="n"/>
      <c r="E137" s="59" t="n"/>
      <c r="F137" s="60" t="n"/>
      <c r="G137" s="60" t="n"/>
      <c r="H137" s="59" t="n"/>
      <c r="I137" s="59" t="n"/>
      <c r="J137" s="61">
        <f>IF($A137="","",$A137&amp;COUNTIF($A$5:$A137,$A137))</f>
        <v/>
      </c>
      <c r="K137" s="147" t="n"/>
      <c r="L137" s="147" t="n"/>
      <c r="M137" s="147" t="n"/>
      <c r="N137" s="147" t="n"/>
      <c r="O137" s="147" t="n"/>
      <c r="P137" s="147" t="n"/>
      <c r="Q137" s="147" t="n"/>
      <c r="R137" s="147" t="n"/>
      <c r="S137" s="147" t="n"/>
      <c r="T137" s="147" t="n"/>
      <c r="U137" s="147" t="n"/>
      <c r="V137" s="147" t="n"/>
      <c r="W137" s="147" t="n"/>
    </row>
    <row r="138" ht="24" customHeight="1" s="33">
      <c r="A138" s="59" t="n"/>
      <c r="B138" s="59" t="n"/>
      <c r="C138" s="59" t="n"/>
      <c r="D138" s="59" t="n"/>
      <c r="E138" s="59" t="n"/>
      <c r="F138" s="60" t="n"/>
      <c r="G138" s="60" t="n"/>
      <c r="H138" s="59" t="n"/>
      <c r="I138" s="59" t="n"/>
      <c r="J138" s="61">
        <f>IF($A138="","",$A138&amp;COUNTIF($A$5:$A138,$A138))</f>
        <v/>
      </c>
      <c r="K138" s="147" t="n"/>
      <c r="L138" s="147" t="n"/>
      <c r="M138" s="147" t="n"/>
      <c r="N138" s="147" t="n"/>
      <c r="O138" s="147" t="n"/>
      <c r="P138" s="147" t="n"/>
      <c r="Q138" s="147" t="n"/>
      <c r="R138" s="147" t="n"/>
      <c r="S138" s="147" t="n"/>
      <c r="T138" s="147" t="n"/>
      <c r="U138" s="147" t="n"/>
      <c r="V138" s="147" t="n"/>
      <c r="W138" s="147" t="n"/>
    </row>
    <row r="139" ht="24" customHeight="1" s="33">
      <c r="A139" s="59" t="n"/>
      <c r="B139" s="59" t="n"/>
      <c r="C139" s="59" t="n"/>
      <c r="D139" s="59" t="n"/>
      <c r="E139" s="59" t="n"/>
      <c r="F139" s="60" t="n"/>
      <c r="G139" s="60" t="n"/>
      <c r="H139" s="59" t="n"/>
      <c r="I139" s="59" t="n"/>
      <c r="J139" s="61">
        <f>IF($A139="","",$A139&amp;COUNTIF($A$5:$A139,$A139))</f>
        <v/>
      </c>
      <c r="K139" s="147" t="n"/>
      <c r="L139" s="147" t="n"/>
      <c r="M139" s="147" t="n"/>
      <c r="N139" s="147" t="n"/>
      <c r="O139" s="147" t="n"/>
      <c r="P139" s="147" t="n"/>
      <c r="Q139" s="147" t="n"/>
      <c r="R139" s="147" t="n"/>
      <c r="S139" s="147" t="n"/>
      <c r="T139" s="147" t="n"/>
      <c r="U139" s="147" t="n"/>
      <c r="V139" s="147" t="n"/>
      <c r="W139" s="147" t="n"/>
    </row>
    <row r="140" ht="24" customHeight="1" s="33">
      <c r="A140" s="59" t="n"/>
      <c r="B140" s="59" t="n"/>
      <c r="C140" s="59" t="n"/>
      <c r="D140" s="59" t="n"/>
      <c r="E140" s="59" t="n"/>
      <c r="F140" s="60" t="n"/>
      <c r="G140" s="60" t="n"/>
      <c r="H140" s="59" t="n"/>
      <c r="I140" s="59" t="n"/>
      <c r="J140" s="61">
        <f>IF($A140="","",$A140&amp;COUNTIF($A$5:$A140,$A140))</f>
        <v/>
      </c>
      <c r="K140" s="147" t="n"/>
      <c r="L140" s="147" t="n"/>
      <c r="M140" s="147" t="n"/>
      <c r="N140" s="147" t="n"/>
      <c r="O140" s="147" t="n"/>
      <c r="P140" s="147" t="n"/>
      <c r="Q140" s="147" t="n"/>
      <c r="R140" s="147" t="n"/>
      <c r="S140" s="147" t="n"/>
      <c r="T140" s="147" t="n"/>
      <c r="U140" s="147" t="n"/>
      <c r="V140" s="147" t="n"/>
      <c r="W140" s="147" t="n"/>
    </row>
    <row r="141" ht="24" customHeight="1" s="33">
      <c r="A141" s="59" t="n"/>
      <c r="B141" s="59" t="n"/>
      <c r="C141" s="59" t="n"/>
      <c r="D141" s="59" t="n"/>
      <c r="E141" s="59" t="n"/>
      <c r="F141" s="60" t="n"/>
      <c r="G141" s="60" t="n"/>
      <c r="H141" s="59" t="n"/>
      <c r="I141" s="59" t="n"/>
      <c r="J141" s="61">
        <f>IF($A141="","",$A141&amp;COUNTIF($A$5:$A141,$A141))</f>
        <v/>
      </c>
      <c r="K141" s="147" t="n"/>
      <c r="L141" s="147" t="n"/>
      <c r="M141" s="147" t="n"/>
      <c r="N141" s="147" t="n"/>
      <c r="O141" s="147" t="n"/>
      <c r="P141" s="147" t="n"/>
      <c r="Q141" s="147" t="n"/>
      <c r="R141" s="147" t="n"/>
      <c r="S141" s="147" t="n"/>
      <c r="T141" s="147" t="n"/>
      <c r="U141" s="147" t="n"/>
      <c r="V141" s="147" t="n"/>
      <c r="W141" s="147" t="n"/>
    </row>
    <row r="142" ht="24" customHeight="1" s="33">
      <c r="A142" s="59" t="n"/>
      <c r="B142" s="59" t="n"/>
      <c r="C142" s="59" t="n"/>
      <c r="D142" s="59" t="n"/>
      <c r="E142" s="59" t="n"/>
      <c r="F142" s="60" t="n"/>
      <c r="G142" s="60" t="n"/>
      <c r="H142" s="59" t="n"/>
      <c r="I142" s="59" t="n"/>
      <c r="J142" s="61">
        <f>IF($A142="","",$A142&amp;COUNTIF($A$5:$A142,$A142))</f>
        <v/>
      </c>
      <c r="K142" s="147" t="n"/>
      <c r="L142" s="147" t="n"/>
      <c r="M142" s="147" t="n"/>
      <c r="N142" s="147" t="n"/>
      <c r="O142" s="147" t="n"/>
      <c r="P142" s="147" t="n"/>
      <c r="Q142" s="147" t="n"/>
      <c r="R142" s="147" t="n"/>
      <c r="S142" s="147" t="n"/>
      <c r="T142" s="147" t="n"/>
      <c r="U142" s="147" t="n"/>
      <c r="V142" s="147" t="n"/>
      <c r="W142" s="147" t="n"/>
    </row>
    <row r="143" ht="24" customHeight="1" s="33">
      <c r="A143" s="59" t="n"/>
      <c r="B143" s="59" t="n"/>
      <c r="C143" s="59" t="n"/>
      <c r="D143" s="59" t="n"/>
      <c r="E143" s="59" t="n"/>
      <c r="F143" s="60" t="n"/>
      <c r="G143" s="60" t="n"/>
      <c r="H143" s="59" t="n"/>
      <c r="I143" s="59" t="n"/>
      <c r="J143" s="61">
        <f>IF($A143="","",$A143&amp;COUNTIF($A$5:$A143,$A143))</f>
        <v/>
      </c>
      <c r="K143" s="147" t="n"/>
      <c r="L143" s="147" t="n"/>
      <c r="M143" s="147" t="n"/>
      <c r="N143" s="147" t="n"/>
      <c r="O143" s="147" t="n"/>
      <c r="P143" s="147" t="n"/>
      <c r="Q143" s="147" t="n"/>
      <c r="R143" s="147" t="n"/>
      <c r="S143" s="147" t="n"/>
      <c r="T143" s="147" t="n"/>
      <c r="U143" s="147" t="n"/>
      <c r="V143" s="147" t="n"/>
      <c r="W143" s="147" t="n"/>
    </row>
    <row r="144" ht="24" customHeight="1" s="33">
      <c r="A144" s="59" t="n"/>
      <c r="B144" s="59" t="n"/>
      <c r="C144" s="59" t="n"/>
      <c r="D144" s="59" t="n"/>
      <c r="E144" s="59" t="n"/>
      <c r="F144" s="60" t="n"/>
      <c r="G144" s="60" t="n"/>
      <c r="H144" s="59" t="n"/>
      <c r="I144" s="59" t="n"/>
      <c r="J144" s="61">
        <f>IF($A144="","",$A144&amp;COUNTIF($A$5:$A144,$A144))</f>
        <v/>
      </c>
      <c r="K144" s="147" t="n"/>
      <c r="L144" s="147" t="n"/>
      <c r="M144" s="147" t="n"/>
      <c r="N144" s="147" t="n"/>
      <c r="O144" s="147" t="n"/>
      <c r="P144" s="147" t="n"/>
      <c r="Q144" s="147" t="n"/>
      <c r="R144" s="147" t="n"/>
      <c r="S144" s="147" t="n"/>
      <c r="T144" s="147" t="n"/>
      <c r="U144" s="147" t="n"/>
      <c r="V144" s="147" t="n"/>
      <c r="W144" s="147" t="n"/>
    </row>
    <row r="145" ht="24" customHeight="1" s="33">
      <c r="A145" s="59" t="n"/>
      <c r="B145" s="59" t="n"/>
      <c r="C145" s="59" t="n"/>
      <c r="D145" s="59" t="n"/>
      <c r="E145" s="59" t="n"/>
      <c r="F145" s="60" t="n"/>
      <c r="G145" s="60" t="n"/>
      <c r="H145" s="59" t="n"/>
      <c r="I145" s="59" t="n"/>
      <c r="J145" s="61">
        <f>IF($A145="","",$A145&amp;COUNTIF($A$5:$A145,$A145))</f>
        <v/>
      </c>
      <c r="K145" s="147" t="n"/>
      <c r="L145" s="147" t="n"/>
      <c r="M145" s="147" t="n"/>
      <c r="N145" s="147" t="n"/>
      <c r="O145" s="147" t="n"/>
      <c r="P145" s="147" t="n"/>
      <c r="Q145" s="147" t="n"/>
      <c r="R145" s="147" t="n"/>
      <c r="S145" s="147" t="n"/>
      <c r="T145" s="147" t="n"/>
      <c r="U145" s="147" t="n"/>
      <c r="V145" s="147" t="n"/>
      <c r="W145" s="147" t="n"/>
    </row>
    <row r="146" ht="24" customHeight="1" s="33">
      <c r="A146" s="59" t="n"/>
      <c r="B146" s="59" t="n"/>
      <c r="C146" s="59" t="n"/>
      <c r="D146" s="59" t="n"/>
      <c r="E146" s="59" t="n"/>
      <c r="F146" s="60" t="n"/>
      <c r="G146" s="60" t="n"/>
      <c r="H146" s="59" t="n"/>
      <c r="I146" s="59" t="n"/>
      <c r="J146" s="61">
        <f>IF($A146="","",$A146&amp;COUNTIF($A$5:$A146,$A146))</f>
        <v/>
      </c>
      <c r="K146" s="147" t="n"/>
      <c r="L146" s="147" t="n"/>
      <c r="M146" s="147" t="n"/>
      <c r="N146" s="147" t="n"/>
      <c r="O146" s="147" t="n"/>
      <c r="P146" s="147" t="n"/>
      <c r="Q146" s="147" t="n"/>
      <c r="R146" s="147" t="n"/>
      <c r="S146" s="147" t="n"/>
      <c r="T146" s="147" t="n"/>
      <c r="U146" s="147" t="n"/>
      <c r="V146" s="147" t="n"/>
      <c r="W146" s="147" t="n"/>
    </row>
    <row r="147" ht="24" customHeight="1" s="33">
      <c r="A147" s="59" t="n"/>
      <c r="B147" s="59" t="n"/>
      <c r="C147" s="59" t="n"/>
      <c r="D147" s="59" t="n"/>
      <c r="E147" s="59" t="n"/>
      <c r="F147" s="60" t="n"/>
      <c r="G147" s="60" t="n"/>
      <c r="H147" s="59" t="n"/>
      <c r="I147" s="59" t="n"/>
      <c r="J147" s="61">
        <f>IF($A147="","",$A147&amp;COUNTIF($A$5:$A147,$A147))</f>
        <v/>
      </c>
      <c r="K147" s="147" t="n"/>
      <c r="L147" s="147" t="n"/>
      <c r="M147" s="147" t="n"/>
      <c r="N147" s="147" t="n"/>
      <c r="O147" s="147" t="n"/>
      <c r="P147" s="147" t="n"/>
      <c r="Q147" s="147" t="n"/>
      <c r="R147" s="147" t="n"/>
      <c r="S147" s="147" t="n"/>
      <c r="T147" s="147" t="n"/>
      <c r="U147" s="147" t="n"/>
      <c r="V147" s="147" t="n"/>
      <c r="W147" s="147" t="n"/>
    </row>
    <row r="148" ht="24" customHeight="1" s="33">
      <c r="A148" s="59" t="n"/>
      <c r="B148" s="59" t="n"/>
      <c r="C148" s="59" t="n"/>
      <c r="D148" s="59" t="n"/>
      <c r="E148" s="59" t="n"/>
      <c r="F148" s="60" t="n"/>
      <c r="G148" s="60" t="n"/>
      <c r="H148" s="59" t="n"/>
      <c r="I148" s="59" t="n"/>
      <c r="J148" s="61">
        <f>IF($A148="","",$A148&amp;COUNTIF($A$5:$A148,$A148))</f>
        <v/>
      </c>
      <c r="K148" s="147" t="n"/>
      <c r="L148" s="147" t="n"/>
      <c r="M148" s="147" t="n"/>
      <c r="N148" s="147" t="n"/>
      <c r="O148" s="147" t="n"/>
      <c r="P148" s="147" t="n"/>
      <c r="Q148" s="147" t="n"/>
      <c r="R148" s="147" t="n"/>
      <c r="S148" s="147" t="n"/>
      <c r="T148" s="147" t="n"/>
      <c r="U148" s="147" t="n"/>
      <c r="V148" s="147" t="n"/>
      <c r="W148" s="147" t="n"/>
    </row>
    <row r="149" ht="24" customHeight="1" s="33">
      <c r="A149" s="59" t="n"/>
      <c r="B149" s="59" t="n"/>
      <c r="C149" s="59" t="n"/>
      <c r="D149" s="59" t="n"/>
      <c r="E149" s="59" t="n"/>
      <c r="F149" s="60" t="n"/>
      <c r="G149" s="60" t="n"/>
      <c r="H149" s="59" t="n"/>
      <c r="I149" s="59" t="n"/>
      <c r="J149" s="61">
        <f>IF($A149="","",$A149&amp;COUNTIF($A$5:$A149,$A149))</f>
        <v/>
      </c>
      <c r="K149" s="147" t="n"/>
      <c r="L149" s="147" t="n"/>
      <c r="M149" s="147" t="n"/>
      <c r="N149" s="147" t="n"/>
      <c r="O149" s="147" t="n"/>
      <c r="P149" s="147" t="n"/>
      <c r="Q149" s="147" t="n"/>
      <c r="R149" s="147" t="n"/>
      <c r="S149" s="147" t="n"/>
      <c r="T149" s="147" t="n"/>
      <c r="U149" s="147" t="n"/>
      <c r="V149" s="147" t="n"/>
      <c r="W149" s="147" t="n"/>
    </row>
    <row r="150" ht="24" customHeight="1" s="33">
      <c r="A150" s="59" t="n"/>
      <c r="B150" s="59" t="n"/>
      <c r="C150" s="59" t="n"/>
      <c r="D150" s="59" t="n"/>
      <c r="E150" s="59" t="n"/>
      <c r="F150" s="60" t="n"/>
      <c r="G150" s="60" t="n"/>
      <c r="H150" s="59" t="n"/>
      <c r="I150" s="59" t="n"/>
      <c r="J150" s="61">
        <f>IF($A150="","",$A150&amp;COUNTIF($A$5:$A150,$A150))</f>
        <v/>
      </c>
      <c r="K150" s="147" t="n"/>
      <c r="L150" s="147" t="n"/>
      <c r="M150" s="147" t="n"/>
      <c r="N150" s="147" t="n"/>
      <c r="O150" s="147" t="n"/>
      <c r="P150" s="147" t="n"/>
      <c r="Q150" s="147" t="n"/>
      <c r="R150" s="147" t="n"/>
      <c r="S150" s="147" t="n"/>
      <c r="T150" s="147" t="n"/>
      <c r="U150" s="147" t="n"/>
      <c r="V150" s="147" t="n"/>
      <c r="W150" s="147" t="n"/>
    </row>
    <row r="151" ht="24" customHeight="1" s="33">
      <c r="A151" s="59" t="n"/>
      <c r="B151" s="59" t="n"/>
      <c r="C151" s="59" t="n"/>
      <c r="D151" s="59" t="n"/>
      <c r="E151" s="59" t="n"/>
      <c r="F151" s="60" t="n"/>
      <c r="G151" s="60" t="n"/>
      <c r="H151" s="59" t="n"/>
      <c r="I151" s="59" t="n"/>
      <c r="J151" s="61">
        <f>IF($A151="","",$A151&amp;COUNTIF($A$5:$A151,$A151))</f>
        <v/>
      </c>
      <c r="K151" s="147" t="n"/>
      <c r="L151" s="147" t="n"/>
      <c r="M151" s="147" t="n"/>
      <c r="N151" s="147" t="n"/>
      <c r="O151" s="147" t="n"/>
      <c r="P151" s="147" t="n"/>
      <c r="Q151" s="147" t="n"/>
      <c r="R151" s="147" t="n"/>
      <c r="S151" s="147" t="n"/>
      <c r="T151" s="147" t="n"/>
      <c r="U151" s="147" t="n"/>
      <c r="V151" s="147" t="n"/>
      <c r="W151" s="147" t="n"/>
    </row>
    <row r="152" ht="24" customHeight="1" s="33">
      <c r="A152" s="59" t="n"/>
      <c r="B152" s="59" t="n"/>
      <c r="C152" s="59" t="n"/>
      <c r="D152" s="59" t="n"/>
      <c r="E152" s="59" t="n"/>
      <c r="F152" s="60" t="n"/>
      <c r="G152" s="60" t="n"/>
      <c r="H152" s="59" t="n"/>
      <c r="I152" s="59" t="n"/>
      <c r="J152" s="61">
        <f>IF($A152="","",$A152&amp;COUNTIF($A$5:$A152,$A152))</f>
        <v/>
      </c>
      <c r="K152" s="147" t="n"/>
      <c r="L152" s="147" t="n"/>
      <c r="M152" s="147" t="n"/>
      <c r="N152" s="147" t="n"/>
      <c r="O152" s="147" t="n"/>
      <c r="P152" s="147" t="n"/>
      <c r="Q152" s="147" t="n"/>
      <c r="R152" s="147" t="n"/>
      <c r="S152" s="147" t="n"/>
      <c r="T152" s="147" t="n"/>
      <c r="U152" s="147" t="n"/>
      <c r="V152" s="147" t="n"/>
      <c r="W152" s="147" t="n"/>
    </row>
    <row r="153" ht="24" customHeight="1" s="33">
      <c r="A153" s="59" t="n"/>
      <c r="B153" s="59" t="n"/>
      <c r="C153" s="59" t="n"/>
      <c r="D153" s="59" t="n"/>
      <c r="E153" s="59" t="n"/>
      <c r="F153" s="60" t="n"/>
      <c r="G153" s="60" t="n"/>
      <c r="H153" s="59" t="n"/>
      <c r="I153" s="59" t="n"/>
      <c r="J153" s="61">
        <f>IF($A153="","",$A153&amp;COUNTIF($A$5:$A153,$A153))</f>
        <v/>
      </c>
      <c r="K153" s="147" t="n"/>
      <c r="L153" s="147" t="n"/>
      <c r="M153" s="147" t="n"/>
      <c r="N153" s="147" t="n"/>
      <c r="O153" s="147" t="n"/>
      <c r="P153" s="147" t="n"/>
      <c r="Q153" s="147" t="n"/>
      <c r="R153" s="147" t="n"/>
      <c r="S153" s="147" t="n"/>
      <c r="T153" s="147" t="n"/>
      <c r="U153" s="147" t="n"/>
      <c r="V153" s="147" t="n"/>
      <c r="W153" s="147" t="n"/>
    </row>
    <row r="154" ht="24" customHeight="1" s="33">
      <c r="A154" s="59" t="n"/>
      <c r="B154" s="59" t="n"/>
      <c r="C154" s="59" t="n"/>
      <c r="D154" s="59" t="n"/>
      <c r="E154" s="59" t="n"/>
      <c r="F154" s="60" t="n"/>
      <c r="G154" s="60" t="n"/>
      <c r="H154" s="59" t="n"/>
      <c r="I154" s="59" t="n"/>
      <c r="J154" s="61">
        <f>IF($A154="","",$A154&amp;COUNTIF($A$5:$A154,$A154))</f>
        <v/>
      </c>
      <c r="K154" s="147" t="n"/>
      <c r="L154" s="147" t="n"/>
      <c r="M154" s="147" t="n"/>
      <c r="N154" s="147" t="n"/>
      <c r="O154" s="147" t="n"/>
      <c r="P154" s="147" t="n"/>
      <c r="Q154" s="147" t="n"/>
      <c r="R154" s="147" t="n"/>
      <c r="S154" s="147" t="n"/>
      <c r="T154" s="147" t="n"/>
      <c r="U154" s="147" t="n"/>
      <c r="V154" s="147" t="n"/>
      <c r="W154" s="147" t="n"/>
    </row>
    <row r="155" ht="24" customHeight="1" s="33">
      <c r="A155" s="59" t="n"/>
      <c r="B155" s="59" t="n"/>
      <c r="C155" s="59" t="n"/>
      <c r="D155" s="59" t="n"/>
      <c r="E155" s="59" t="n"/>
      <c r="F155" s="60" t="n"/>
      <c r="G155" s="60" t="n"/>
      <c r="H155" s="59" t="n"/>
      <c r="I155" s="59" t="n"/>
      <c r="J155" s="61">
        <f>IF($A155="","",$A155&amp;COUNTIF($A$5:$A155,$A155))</f>
        <v/>
      </c>
      <c r="K155" s="147" t="n"/>
      <c r="L155" s="147" t="n"/>
      <c r="M155" s="147" t="n"/>
      <c r="N155" s="147" t="n"/>
      <c r="O155" s="147" t="n"/>
      <c r="P155" s="147" t="n"/>
      <c r="Q155" s="147" t="n"/>
      <c r="R155" s="147" t="n"/>
      <c r="S155" s="147" t="n"/>
      <c r="T155" s="147" t="n"/>
      <c r="U155" s="147" t="n"/>
      <c r="V155" s="147" t="n"/>
      <c r="W155" s="147" t="n"/>
    </row>
    <row r="156" ht="24" customHeight="1" s="33">
      <c r="A156" s="59" t="n"/>
      <c r="B156" s="59" t="n"/>
      <c r="C156" s="59" t="n"/>
      <c r="D156" s="59" t="n"/>
      <c r="E156" s="59" t="n"/>
      <c r="F156" s="60" t="n"/>
      <c r="G156" s="60" t="n"/>
      <c r="H156" s="59" t="n"/>
      <c r="I156" s="59" t="n"/>
      <c r="J156" s="61">
        <f>IF($A156="","",$A156&amp;COUNTIF($A$5:$A156,$A156))</f>
        <v/>
      </c>
      <c r="K156" s="147" t="n"/>
      <c r="L156" s="147" t="n"/>
      <c r="M156" s="147" t="n"/>
      <c r="N156" s="147" t="n"/>
      <c r="O156" s="147" t="n"/>
      <c r="P156" s="147" t="n"/>
      <c r="Q156" s="147" t="n"/>
      <c r="R156" s="147" t="n"/>
      <c r="S156" s="147" t="n"/>
      <c r="T156" s="147" t="n"/>
      <c r="U156" s="147" t="n"/>
      <c r="V156" s="147" t="n"/>
      <c r="W156" s="147" t="n"/>
    </row>
    <row r="157" ht="24" customHeight="1" s="33">
      <c r="A157" s="59" t="n"/>
      <c r="B157" s="59" t="n"/>
      <c r="C157" s="59" t="n"/>
      <c r="D157" s="59" t="n"/>
      <c r="E157" s="59" t="n"/>
      <c r="F157" s="60" t="n"/>
      <c r="G157" s="60" t="n"/>
      <c r="H157" s="59" t="n"/>
      <c r="I157" s="59" t="n"/>
      <c r="J157" s="61">
        <f>IF($A157="","",$A157&amp;COUNTIF($A$5:$A157,$A157))</f>
        <v/>
      </c>
      <c r="K157" s="147" t="n"/>
      <c r="L157" s="147" t="n"/>
      <c r="M157" s="147" t="n"/>
      <c r="N157" s="147" t="n"/>
      <c r="O157" s="147" t="n"/>
      <c r="P157" s="147" t="n"/>
      <c r="Q157" s="147" t="n"/>
      <c r="R157" s="147" t="n"/>
      <c r="S157" s="147" t="n"/>
      <c r="T157" s="147" t="n"/>
      <c r="U157" s="147" t="n"/>
      <c r="V157" s="147" t="n"/>
      <c r="W157" s="147" t="n"/>
    </row>
    <row r="158" ht="24" customHeight="1" s="33">
      <c r="A158" s="59" t="n"/>
      <c r="B158" s="59" t="n"/>
      <c r="C158" s="59" t="n"/>
      <c r="D158" s="59" t="n"/>
      <c r="E158" s="59" t="n"/>
      <c r="F158" s="60" t="n"/>
      <c r="G158" s="60" t="n"/>
      <c r="H158" s="59" t="n"/>
      <c r="I158" s="59" t="n"/>
      <c r="J158" s="61">
        <f>IF($A158="","",$A158&amp;COUNTIF($A$5:$A158,$A158))</f>
        <v/>
      </c>
      <c r="K158" s="147" t="n"/>
      <c r="L158" s="147" t="n"/>
      <c r="M158" s="147" t="n"/>
      <c r="N158" s="147" t="n"/>
      <c r="O158" s="147" t="n"/>
      <c r="P158" s="147" t="n"/>
      <c r="Q158" s="147" t="n"/>
      <c r="R158" s="147" t="n"/>
      <c r="S158" s="147" t="n"/>
      <c r="T158" s="147" t="n"/>
      <c r="U158" s="147" t="n"/>
      <c r="V158" s="147" t="n"/>
      <c r="W158" s="147" t="n"/>
    </row>
    <row r="159" ht="24" customHeight="1" s="33">
      <c r="A159" s="59" t="n"/>
      <c r="B159" s="59" t="n"/>
      <c r="C159" s="59" t="n"/>
      <c r="D159" s="59" t="n"/>
      <c r="E159" s="59" t="n"/>
      <c r="F159" s="60" t="n"/>
      <c r="G159" s="60" t="n"/>
      <c r="H159" s="59" t="n"/>
      <c r="I159" s="59" t="n"/>
      <c r="J159" s="61">
        <f>IF($A159="","",$A159&amp;COUNTIF($A$5:$A159,$A159))</f>
        <v/>
      </c>
      <c r="K159" s="147" t="n"/>
      <c r="L159" s="147" t="n"/>
      <c r="M159" s="147" t="n"/>
      <c r="N159" s="147" t="n"/>
      <c r="O159" s="147" t="n"/>
      <c r="P159" s="147" t="n"/>
      <c r="Q159" s="147" t="n"/>
      <c r="R159" s="147" t="n"/>
      <c r="S159" s="147" t="n"/>
      <c r="T159" s="147" t="n"/>
      <c r="U159" s="147" t="n"/>
      <c r="V159" s="147" t="n"/>
      <c r="W159" s="147" t="n"/>
    </row>
    <row r="160" ht="24" customHeight="1" s="33">
      <c r="A160" s="59" t="n"/>
      <c r="B160" s="59" t="n"/>
      <c r="C160" s="59" t="n"/>
      <c r="D160" s="59" t="n"/>
      <c r="E160" s="59" t="n"/>
      <c r="F160" s="60" t="n"/>
      <c r="G160" s="60" t="n"/>
      <c r="H160" s="59" t="n"/>
      <c r="I160" s="59" t="n"/>
      <c r="J160" s="61">
        <f>IF($A160="","",$A160&amp;COUNTIF($A$5:$A160,$A160))</f>
        <v/>
      </c>
      <c r="K160" s="147" t="n"/>
      <c r="L160" s="147" t="n"/>
      <c r="M160" s="147" t="n"/>
      <c r="N160" s="147" t="n"/>
      <c r="O160" s="147" t="n"/>
      <c r="P160" s="147" t="n"/>
      <c r="Q160" s="147" t="n"/>
      <c r="R160" s="147" t="n"/>
      <c r="S160" s="147" t="n"/>
      <c r="T160" s="147" t="n"/>
      <c r="U160" s="147" t="n"/>
      <c r="V160" s="147" t="n"/>
      <c r="W160" s="147" t="n"/>
    </row>
    <row r="161" ht="24" customHeight="1" s="33">
      <c r="A161" s="59" t="n"/>
      <c r="B161" s="59" t="n"/>
      <c r="C161" s="59" t="n"/>
      <c r="D161" s="59" t="n"/>
      <c r="E161" s="59" t="n"/>
      <c r="F161" s="60" t="n"/>
      <c r="G161" s="60" t="n"/>
      <c r="H161" s="59" t="n"/>
      <c r="I161" s="59" t="n"/>
      <c r="J161" s="61">
        <f>IF($A161="","",$A161&amp;COUNTIF($A$5:$A161,$A161))</f>
        <v/>
      </c>
      <c r="K161" s="147" t="n"/>
      <c r="L161" s="147" t="n"/>
      <c r="M161" s="147" t="n"/>
      <c r="N161" s="147" t="n"/>
      <c r="O161" s="147" t="n"/>
      <c r="P161" s="147" t="n"/>
      <c r="Q161" s="147" t="n"/>
      <c r="R161" s="147" t="n"/>
      <c r="S161" s="147" t="n"/>
      <c r="T161" s="147" t="n"/>
      <c r="U161" s="147" t="n"/>
      <c r="V161" s="147" t="n"/>
      <c r="W161" s="147" t="n"/>
    </row>
    <row r="162" ht="24" customHeight="1" s="33">
      <c r="A162" s="59" t="n"/>
      <c r="B162" s="59" t="n"/>
      <c r="C162" s="59" t="n"/>
      <c r="D162" s="59" t="n"/>
      <c r="E162" s="59" t="n"/>
      <c r="F162" s="60" t="n"/>
      <c r="G162" s="60" t="n"/>
      <c r="H162" s="59" t="n"/>
      <c r="I162" s="59" t="n"/>
      <c r="J162" s="61">
        <f>IF($A162="","",$A162&amp;COUNTIF($A$5:$A162,$A162))</f>
        <v/>
      </c>
      <c r="K162" s="147" t="n"/>
      <c r="L162" s="147" t="n"/>
      <c r="M162" s="147" t="n"/>
      <c r="N162" s="147" t="n"/>
      <c r="O162" s="147" t="n"/>
      <c r="P162" s="147" t="n"/>
      <c r="Q162" s="147" t="n"/>
      <c r="R162" s="147" t="n"/>
      <c r="S162" s="147" t="n"/>
      <c r="T162" s="147" t="n"/>
      <c r="U162" s="147" t="n"/>
      <c r="V162" s="147" t="n"/>
      <c r="W162" s="147" t="n"/>
    </row>
    <row r="163" ht="24" customHeight="1" s="33">
      <c r="A163" s="59" t="n"/>
      <c r="B163" s="59" t="n"/>
      <c r="C163" s="59" t="n"/>
      <c r="D163" s="59" t="n"/>
      <c r="E163" s="59" t="n"/>
      <c r="F163" s="60" t="n"/>
      <c r="G163" s="60" t="n"/>
      <c r="H163" s="59" t="n"/>
      <c r="I163" s="59" t="n"/>
      <c r="J163" s="61">
        <f>IF($A163="","",$A163&amp;COUNTIF($A$5:$A163,$A163))</f>
        <v/>
      </c>
      <c r="K163" s="147" t="n"/>
      <c r="L163" s="147" t="n"/>
      <c r="M163" s="147" t="n"/>
      <c r="N163" s="147" t="n"/>
      <c r="O163" s="147" t="n"/>
      <c r="P163" s="147" t="n"/>
      <c r="Q163" s="147" t="n"/>
      <c r="R163" s="147" t="n"/>
      <c r="S163" s="147" t="n"/>
      <c r="T163" s="147" t="n"/>
      <c r="U163" s="147" t="n"/>
      <c r="V163" s="147" t="n"/>
      <c r="W163" s="147" t="n"/>
    </row>
    <row r="164" ht="24" customHeight="1" s="33">
      <c r="A164" s="59" t="n"/>
      <c r="B164" s="59" t="n"/>
      <c r="C164" s="59" t="n"/>
      <c r="D164" s="59" t="n"/>
      <c r="E164" s="59" t="n"/>
      <c r="F164" s="60" t="n"/>
      <c r="G164" s="60" t="n"/>
      <c r="H164" s="59" t="n"/>
      <c r="I164" s="59" t="n"/>
      <c r="J164" s="61">
        <f>IF($A164="","",$A164&amp;COUNTIF($A$5:$A164,$A164))</f>
        <v/>
      </c>
      <c r="K164" s="147" t="n"/>
      <c r="L164" s="147" t="n"/>
      <c r="M164" s="147" t="n"/>
      <c r="N164" s="147" t="n"/>
      <c r="O164" s="147" t="n"/>
      <c r="P164" s="147" t="n"/>
      <c r="Q164" s="147" t="n"/>
      <c r="R164" s="147" t="n"/>
      <c r="S164" s="147" t="n"/>
      <c r="T164" s="147" t="n"/>
      <c r="U164" s="147" t="n"/>
      <c r="V164" s="147" t="n"/>
      <c r="W164" s="147" t="n"/>
    </row>
    <row r="165" ht="24" customHeight="1" s="33">
      <c r="A165" s="59" t="n"/>
      <c r="B165" s="59" t="n"/>
      <c r="C165" s="59" t="n"/>
      <c r="D165" s="59" t="n"/>
      <c r="E165" s="59" t="n"/>
      <c r="F165" s="60" t="n"/>
      <c r="G165" s="60" t="n"/>
      <c r="H165" s="59" t="n"/>
      <c r="I165" s="59" t="n"/>
      <c r="J165" s="61">
        <f>IF($A165="","",$A165&amp;COUNTIF($A$5:$A165,$A165))</f>
        <v/>
      </c>
      <c r="K165" s="147" t="n"/>
      <c r="L165" s="147" t="n"/>
      <c r="M165" s="147" t="n"/>
      <c r="N165" s="147" t="n"/>
      <c r="O165" s="147" t="n"/>
      <c r="P165" s="147" t="n"/>
      <c r="Q165" s="147" t="n"/>
      <c r="R165" s="147" t="n"/>
      <c r="S165" s="147" t="n"/>
      <c r="T165" s="147" t="n"/>
      <c r="U165" s="147" t="n"/>
      <c r="V165" s="147" t="n"/>
      <c r="W165" s="147" t="n"/>
    </row>
    <row r="166" ht="24" customHeight="1" s="33">
      <c r="A166" s="59" t="n"/>
      <c r="B166" s="59" t="n"/>
      <c r="C166" s="59" t="n"/>
      <c r="D166" s="59" t="n"/>
      <c r="E166" s="59" t="n"/>
      <c r="F166" s="60" t="n"/>
      <c r="G166" s="60" t="n"/>
      <c r="H166" s="59" t="n"/>
      <c r="I166" s="59" t="n"/>
      <c r="J166" s="61">
        <f>IF($A166="","",$A166&amp;COUNTIF($A$5:$A166,$A166))</f>
        <v/>
      </c>
      <c r="K166" s="147" t="n"/>
      <c r="L166" s="147" t="n"/>
      <c r="M166" s="147" t="n"/>
      <c r="N166" s="147" t="n"/>
      <c r="O166" s="147" t="n"/>
      <c r="P166" s="147" t="n"/>
      <c r="Q166" s="147" t="n"/>
      <c r="R166" s="147" t="n"/>
      <c r="S166" s="147" t="n"/>
      <c r="T166" s="147" t="n"/>
      <c r="U166" s="147" t="n"/>
      <c r="V166" s="147" t="n"/>
      <c r="W166" s="147" t="n"/>
    </row>
    <row r="167" ht="24" customHeight="1" s="33">
      <c r="A167" s="59" t="n"/>
      <c r="B167" s="59" t="n"/>
      <c r="C167" s="59" t="n"/>
      <c r="D167" s="59" t="n"/>
      <c r="E167" s="59" t="n"/>
      <c r="F167" s="60" t="n"/>
      <c r="G167" s="60" t="n"/>
      <c r="H167" s="59" t="n"/>
      <c r="I167" s="59" t="n"/>
      <c r="J167" s="61">
        <f>IF($A167="","",$A167&amp;COUNTIF($A$5:$A167,$A167))</f>
        <v/>
      </c>
      <c r="K167" s="147" t="n"/>
      <c r="L167" s="147" t="n"/>
      <c r="M167" s="147" t="n"/>
      <c r="N167" s="147" t="n"/>
      <c r="O167" s="147" t="n"/>
      <c r="P167" s="147" t="n"/>
      <c r="Q167" s="147" t="n"/>
      <c r="R167" s="147" t="n"/>
      <c r="S167" s="147" t="n"/>
      <c r="T167" s="147" t="n"/>
      <c r="U167" s="147" t="n"/>
      <c r="V167" s="147" t="n"/>
      <c r="W167" s="147" t="n"/>
    </row>
    <row r="168" ht="24" customHeight="1" s="33">
      <c r="A168" s="59" t="n"/>
      <c r="B168" s="59" t="n"/>
      <c r="C168" s="59" t="n"/>
      <c r="D168" s="59" t="n"/>
      <c r="E168" s="59" t="n"/>
      <c r="F168" s="60" t="n"/>
      <c r="G168" s="60" t="n"/>
      <c r="H168" s="59" t="n"/>
      <c r="I168" s="59" t="n"/>
      <c r="J168" s="61">
        <f>IF($A168="","",$A168&amp;COUNTIF($A$5:$A168,$A168))</f>
        <v/>
      </c>
      <c r="K168" s="147" t="n"/>
      <c r="L168" s="147" t="n"/>
      <c r="M168" s="147" t="n"/>
      <c r="N168" s="147" t="n"/>
      <c r="O168" s="147" t="n"/>
      <c r="P168" s="147" t="n"/>
      <c r="Q168" s="147" t="n"/>
      <c r="R168" s="147" t="n"/>
      <c r="S168" s="147" t="n"/>
      <c r="T168" s="147" t="n"/>
      <c r="U168" s="147" t="n"/>
      <c r="V168" s="147" t="n"/>
      <c r="W168" s="147" t="n"/>
    </row>
    <row r="169" ht="24" customHeight="1" s="33">
      <c r="A169" s="59" t="n"/>
      <c r="B169" s="59" t="n"/>
      <c r="C169" s="59" t="n"/>
      <c r="D169" s="59" t="n"/>
      <c r="E169" s="59" t="n"/>
      <c r="F169" s="60" t="n"/>
      <c r="G169" s="60" t="n"/>
      <c r="H169" s="59" t="n"/>
      <c r="I169" s="59" t="n"/>
      <c r="J169" s="61">
        <f>IF($A169="","",$A169&amp;COUNTIF($A$5:$A169,$A169))</f>
        <v/>
      </c>
      <c r="K169" s="147" t="n"/>
      <c r="L169" s="147" t="n"/>
      <c r="M169" s="147" t="n"/>
      <c r="N169" s="147" t="n"/>
      <c r="O169" s="147" t="n"/>
      <c r="P169" s="147" t="n"/>
      <c r="Q169" s="147" t="n"/>
      <c r="R169" s="147" t="n"/>
      <c r="S169" s="147" t="n"/>
      <c r="T169" s="147" t="n"/>
      <c r="U169" s="147" t="n"/>
      <c r="V169" s="147" t="n"/>
      <c r="W169" s="147" t="n"/>
    </row>
    <row r="170" ht="24" customHeight="1" s="33">
      <c r="A170" s="59" t="n"/>
      <c r="B170" s="59" t="n"/>
      <c r="C170" s="59" t="n"/>
      <c r="D170" s="59" t="n"/>
      <c r="E170" s="59" t="n"/>
      <c r="F170" s="60" t="n"/>
      <c r="G170" s="60" t="n"/>
      <c r="H170" s="59" t="n"/>
      <c r="I170" s="59" t="n"/>
      <c r="J170" s="61">
        <f>IF($A170="","",$A170&amp;COUNTIF($A$5:$A170,$A170))</f>
        <v/>
      </c>
      <c r="K170" s="147" t="n"/>
      <c r="L170" s="147" t="n"/>
      <c r="M170" s="147" t="n"/>
      <c r="N170" s="147" t="n"/>
      <c r="O170" s="147" t="n"/>
      <c r="P170" s="147" t="n"/>
      <c r="Q170" s="147" t="n"/>
      <c r="R170" s="147" t="n"/>
      <c r="S170" s="147" t="n"/>
      <c r="T170" s="147" t="n"/>
      <c r="U170" s="147" t="n"/>
      <c r="V170" s="147" t="n"/>
      <c r="W170" s="147" t="n"/>
    </row>
    <row r="171" ht="24" customHeight="1" s="33">
      <c r="A171" s="59" t="n"/>
      <c r="B171" s="59" t="n"/>
      <c r="C171" s="59" t="n"/>
      <c r="D171" s="59" t="n"/>
      <c r="E171" s="59" t="n"/>
      <c r="F171" s="60" t="n"/>
      <c r="G171" s="60" t="n"/>
      <c r="H171" s="59" t="n"/>
      <c r="I171" s="59" t="n"/>
      <c r="J171" s="61">
        <f>IF($A171="","",$A171&amp;COUNTIF($A$5:$A171,$A171))</f>
        <v/>
      </c>
      <c r="K171" s="147" t="n"/>
      <c r="L171" s="147" t="n"/>
      <c r="M171" s="147" t="n"/>
      <c r="N171" s="147" t="n"/>
      <c r="O171" s="147" t="n"/>
      <c r="P171" s="147" t="n"/>
      <c r="Q171" s="147" t="n"/>
      <c r="R171" s="147" t="n"/>
      <c r="S171" s="147" t="n"/>
      <c r="T171" s="147" t="n"/>
      <c r="U171" s="147" t="n"/>
      <c r="V171" s="147" t="n"/>
      <c r="W171" s="147" t="n"/>
    </row>
    <row r="172" ht="24" customHeight="1" s="33">
      <c r="A172" s="59" t="n"/>
      <c r="B172" s="59" t="n"/>
      <c r="C172" s="59" t="n"/>
      <c r="D172" s="59" t="n"/>
      <c r="E172" s="59" t="n"/>
      <c r="F172" s="60" t="n"/>
      <c r="G172" s="60" t="n"/>
      <c r="H172" s="59" t="n"/>
      <c r="I172" s="59" t="n"/>
      <c r="J172" s="61">
        <f>IF($A172="","",$A172&amp;COUNTIF($A$5:$A172,$A172))</f>
        <v/>
      </c>
      <c r="K172" s="147" t="n"/>
      <c r="L172" s="147" t="n"/>
      <c r="M172" s="147" t="n"/>
      <c r="N172" s="147" t="n"/>
      <c r="O172" s="147" t="n"/>
      <c r="P172" s="147" t="n"/>
      <c r="Q172" s="147" t="n"/>
      <c r="R172" s="147" t="n"/>
      <c r="S172" s="147" t="n"/>
      <c r="T172" s="147" t="n"/>
      <c r="U172" s="147" t="n"/>
      <c r="V172" s="147" t="n"/>
      <c r="W172" s="147" t="n"/>
    </row>
    <row r="173" ht="24" customHeight="1" s="33">
      <c r="A173" s="59" t="n"/>
      <c r="B173" s="59" t="n"/>
      <c r="C173" s="59" t="n"/>
      <c r="D173" s="59" t="n"/>
      <c r="E173" s="59" t="n"/>
      <c r="F173" s="60" t="n"/>
      <c r="G173" s="60" t="n"/>
      <c r="H173" s="59" t="n"/>
      <c r="I173" s="59" t="n"/>
      <c r="J173" s="61">
        <f>IF($A173="","",$A173&amp;COUNTIF($A$5:$A173,$A173))</f>
        <v/>
      </c>
      <c r="K173" s="147" t="n"/>
      <c r="L173" s="147" t="n"/>
      <c r="M173" s="147" t="n"/>
      <c r="N173" s="147" t="n"/>
      <c r="O173" s="147" t="n"/>
      <c r="P173" s="147" t="n"/>
      <c r="Q173" s="147" t="n"/>
      <c r="R173" s="147" t="n"/>
      <c r="S173" s="147" t="n"/>
      <c r="T173" s="147" t="n"/>
      <c r="U173" s="147" t="n"/>
      <c r="V173" s="147" t="n"/>
      <c r="W173" s="147" t="n"/>
    </row>
    <row r="174" ht="24" customHeight="1" s="33">
      <c r="A174" s="59" t="n"/>
      <c r="B174" s="59" t="n"/>
      <c r="C174" s="59" t="n"/>
      <c r="D174" s="59" t="n"/>
      <c r="E174" s="59" t="n"/>
      <c r="F174" s="60" t="n"/>
      <c r="G174" s="60" t="n"/>
      <c r="H174" s="59" t="n"/>
      <c r="I174" s="59" t="n"/>
      <c r="J174" s="61">
        <f>IF($A174="","",$A174&amp;COUNTIF($A$5:$A174,$A174))</f>
        <v/>
      </c>
      <c r="K174" s="147" t="n"/>
      <c r="L174" s="147" t="n"/>
      <c r="M174" s="147" t="n"/>
      <c r="N174" s="147" t="n"/>
      <c r="O174" s="147" t="n"/>
      <c r="P174" s="147" t="n"/>
      <c r="Q174" s="147" t="n"/>
      <c r="R174" s="147" t="n"/>
      <c r="S174" s="147" t="n"/>
      <c r="T174" s="147" t="n"/>
      <c r="U174" s="147" t="n"/>
      <c r="V174" s="147" t="n"/>
      <c r="W174" s="147" t="n"/>
    </row>
    <row r="175" ht="24" customHeight="1" s="33">
      <c r="A175" s="59" t="n"/>
      <c r="B175" s="59" t="n"/>
      <c r="C175" s="59" t="n"/>
      <c r="D175" s="59" t="n"/>
      <c r="E175" s="59" t="n"/>
      <c r="F175" s="60" t="n"/>
      <c r="G175" s="60" t="n"/>
      <c r="H175" s="59" t="n"/>
      <c r="I175" s="59" t="n"/>
      <c r="J175" s="61">
        <f>IF($A175="","",$A175&amp;COUNTIF($A$5:$A175,$A175))</f>
        <v/>
      </c>
      <c r="K175" s="147" t="n"/>
      <c r="L175" s="147" t="n"/>
      <c r="M175" s="147" t="n"/>
      <c r="N175" s="147" t="n"/>
      <c r="O175" s="147" t="n"/>
      <c r="P175" s="147" t="n"/>
      <c r="Q175" s="147" t="n"/>
      <c r="R175" s="147" t="n"/>
      <c r="S175" s="147" t="n"/>
      <c r="T175" s="147" t="n"/>
      <c r="U175" s="147" t="n"/>
      <c r="V175" s="147" t="n"/>
      <c r="W175" s="147" t="n"/>
    </row>
    <row r="176" ht="24" customHeight="1" s="33">
      <c r="A176" s="59" t="n"/>
      <c r="B176" s="59" t="n"/>
      <c r="C176" s="59" t="n"/>
      <c r="D176" s="59" t="n"/>
      <c r="E176" s="59" t="n"/>
      <c r="F176" s="60" t="n"/>
      <c r="G176" s="60" t="n"/>
      <c r="H176" s="59" t="n"/>
      <c r="I176" s="59" t="n"/>
      <c r="J176" s="61">
        <f>IF($A176="","",$A176&amp;COUNTIF($A$5:$A176,$A176))</f>
        <v/>
      </c>
      <c r="K176" s="147" t="n"/>
      <c r="L176" s="147" t="n"/>
      <c r="M176" s="147" t="n"/>
      <c r="N176" s="147" t="n"/>
      <c r="O176" s="147" t="n"/>
      <c r="P176" s="147" t="n"/>
      <c r="Q176" s="147" t="n"/>
      <c r="R176" s="147" t="n"/>
      <c r="S176" s="147" t="n"/>
      <c r="T176" s="147" t="n"/>
      <c r="U176" s="147" t="n"/>
      <c r="V176" s="147" t="n"/>
      <c r="W176" s="147" t="n"/>
    </row>
    <row r="177" ht="24" customHeight="1" s="33">
      <c r="A177" s="59" t="n"/>
      <c r="B177" s="59" t="n"/>
      <c r="C177" s="59" t="n"/>
      <c r="D177" s="59" t="n"/>
      <c r="E177" s="59" t="n"/>
      <c r="F177" s="60" t="n"/>
      <c r="G177" s="60" t="n"/>
      <c r="H177" s="59" t="n"/>
      <c r="I177" s="59" t="n"/>
      <c r="J177" s="61">
        <f>IF($A177="","",$A177&amp;COUNTIF($A$5:$A177,$A177))</f>
        <v/>
      </c>
      <c r="K177" s="147" t="n"/>
      <c r="L177" s="147" t="n"/>
      <c r="M177" s="147" t="n"/>
      <c r="N177" s="147" t="n"/>
      <c r="O177" s="147" t="n"/>
      <c r="P177" s="147" t="n"/>
      <c r="Q177" s="147" t="n"/>
      <c r="R177" s="147" t="n"/>
      <c r="S177" s="147" t="n"/>
      <c r="T177" s="147" t="n"/>
      <c r="U177" s="147" t="n"/>
      <c r="V177" s="147" t="n"/>
      <c r="W177" s="147" t="n"/>
    </row>
    <row r="178" ht="24" customHeight="1" s="33">
      <c r="A178" s="59" t="n"/>
      <c r="B178" s="59" t="n"/>
      <c r="C178" s="59" t="n"/>
      <c r="D178" s="59" t="n"/>
      <c r="E178" s="59" t="n"/>
      <c r="F178" s="60" t="n"/>
      <c r="G178" s="60" t="n"/>
      <c r="H178" s="59" t="n"/>
      <c r="I178" s="59" t="n"/>
      <c r="J178" s="61">
        <f>IF($A178="","",$A178&amp;COUNTIF($A$5:$A178,$A178))</f>
        <v/>
      </c>
      <c r="K178" s="147" t="n"/>
      <c r="L178" s="147" t="n"/>
      <c r="M178" s="147" t="n"/>
      <c r="N178" s="147" t="n"/>
      <c r="O178" s="147" t="n"/>
      <c r="P178" s="147" t="n"/>
      <c r="Q178" s="147" t="n"/>
      <c r="R178" s="147" t="n"/>
      <c r="S178" s="147" t="n"/>
      <c r="T178" s="147" t="n"/>
      <c r="U178" s="147" t="n"/>
      <c r="V178" s="147" t="n"/>
      <c r="W178" s="147" t="n"/>
    </row>
    <row r="179" ht="24" customHeight="1" s="33">
      <c r="A179" s="59" t="n"/>
      <c r="B179" s="59" t="n"/>
      <c r="C179" s="59" t="n"/>
      <c r="D179" s="59" t="n"/>
      <c r="E179" s="59" t="n"/>
      <c r="F179" s="60" t="n"/>
      <c r="G179" s="60" t="n"/>
      <c r="H179" s="59" t="n"/>
      <c r="I179" s="59" t="n"/>
      <c r="J179" s="61">
        <f>IF($A179="","",$A179&amp;COUNTIF($A$5:$A179,$A179))</f>
        <v/>
      </c>
      <c r="K179" s="147" t="n"/>
      <c r="L179" s="147" t="n"/>
      <c r="M179" s="147" t="n"/>
      <c r="N179" s="147" t="n"/>
      <c r="O179" s="147" t="n"/>
      <c r="P179" s="147" t="n"/>
      <c r="Q179" s="147" t="n"/>
      <c r="R179" s="147" t="n"/>
      <c r="S179" s="147" t="n"/>
      <c r="T179" s="147" t="n"/>
      <c r="U179" s="147" t="n"/>
      <c r="V179" s="147" t="n"/>
      <c r="W179" s="147" t="n"/>
    </row>
    <row r="180" ht="24" customHeight="1" s="33">
      <c r="A180" s="59" t="n"/>
      <c r="B180" s="59" t="n"/>
      <c r="C180" s="59" t="n"/>
      <c r="D180" s="59" t="n"/>
      <c r="E180" s="59" t="n"/>
      <c r="F180" s="60" t="n"/>
      <c r="G180" s="60" t="n"/>
      <c r="H180" s="59" t="n"/>
      <c r="I180" s="59" t="n"/>
      <c r="J180" s="61">
        <f>IF($A180="","",$A180&amp;COUNTIF($A$5:$A180,$A180))</f>
        <v/>
      </c>
      <c r="K180" s="147" t="n"/>
      <c r="L180" s="147" t="n"/>
      <c r="M180" s="147" t="n"/>
      <c r="N180" s="147" t="n"/>
      <c r="O180" s="147" t="n"/>
      <c r="P180" s="147" t="n"/>
      <c r="Q180" s="147" t="n"/>
      <c r="R180" s="147" t="n"/>
      <c r="S180" s="147" t="n"/>
      <c r="T180" s="147" t="n"/>
      <c r="U180" s="147" t="n"/>
      <c r="V180" s="147" t="n"/>
      <c r="W180" s="147" t="n"/>
    </row>
    <row r="181" ht="24" customHeight="1" s="33">
      <c r="A181" s="59" t="n"/>
      <c r="B181" s="59" t="n"/>
      <c r="C181" s="59" t="n"/>
      <c r="D181" s="59" t="n"/>
      <c r="E181" s="59" t="n"/>
      <c r="F181" s="60" t="n"/>
      <c r="G181" s="60" t="n"/>
      <c r="H181" s="59" t="n"/>
      <c r="I181" s="59" t="n"/>
      <c r="J181" s="61">
        <f>IF($A181="","",$A181&amp;COUNTIF($A$5:$A181,$A181))</f>
        <v/>
      </c>
      <c r="K181" s="147" t="n"/>
      <c r="L181" s="147" t="n"/>
      <c r="M181" s="147" t="n"/>
      <c r="N181" s="147" t="n"/>
      <c r="O181" s="147" t="n"/>
      <c r="P181" s="147" t="n"/>
      <c r="Q181" s="147" t="n"/>
      <c r="R181" s="147" t="n"/>
      <c r="S181" s="147" t="n"/>
      <c r="T181" s="147" t="n"/>
      <c r="U181" s="147" t="n"/>
      <c r="V181" s="147" t="n"/>
      <c r="W181" s="147" t="n"/>
    </row>
    <row r="182" ht="24" customHeight="1" s="33">
      <c r="A182" s="59" t="n"/>
      <c r="B182" s="59" t="n"/>
      <c r="C182" s="59" t="n"/>
      <c r="D182" s="59" t="n"/>
      <c r="E182" s="59" t="n"/>
      <c r="F182" s="60" t="n"/>
      <c r="G182" s="60" t="n"/>
      <c r="H182" s="59" t="n"/>
      <c r="I182" s="59" t="n"/>
      <c r="J182" s="61">
        <f>IF($A182="","",$A182&amp;COUNTIF($A$5:$A182,$A182))</f>
        <v/>
      </c>
      <c r="K182" s="147" t="n"/>
      <c r="L182" s="147" t="n"/>
      <c r="M182" s="147" t="n"/>
      <c r="N182" s="147" t="n"/>
      <c r="O182" s="147" t="n"/>
      <c r="P182" s="147" t="n"/>
      <c r="Q182" s="147" t="n"/>
      <c r="R182" s="147" t="n"/>
      <c r="S182" s="147" t="n"/>
      <c r="T182" s="147" t="n"/>
      <c r="U182" s="147" t="n"/>
      <c r="V182" s="147" t="n"/>
      <c r="W182" s="147" t="n"/>
    </row>
    <row r="183" ht="24" customHeight="1" s="33">
      <c r="A183" s="59" t="n"/>
      <c r="B183" s="59" t="n"/>
      <c r="C183" s="59" t="n"/>
      <c r="D183" s="59" t="n"/>
      <c r="E183" s="59" t="n"/>
      <c r="F183" s="60" t="n"/>
      <c r="G183" s="60" t="n"/>
      <c r="H183" s="59" t="n"/>
      <c r="I183" s="59" t="n"/>
      <c r="J183" s="61">
        <f>IF($A183="","",$A183&amp;COUNTIF($A$5:$A183,$A183))</f>
        <v/>
      </c>
      <c r="K183" s="147" t="n"/>
      <c r="L183" s="147" t="n"/>
      <c r="M183" s="147" t="n"/>
      <c r="N183" s="147" t="n"/>
      <c r="O183" s="147" t="n"/>
      <c r="P183" s="147" t="n"/>
      <c r="Q183" s="147" t="n"/>
      <c r="R183" s="147" t="n"/>
      <c r="S183" s="147" t="n"/>
      <c r="T183" s="147" t="n"/>
      <c r="U183" s="147" t="n"/>
      <c r="V183" s="147" t="n"/>
      <c r="W183" s="147" t="n"/>
    </row>
    <row r="184" ht="24" customHeight="1" s="33">
      <c r="A184" s="59" t="n"/>
      <c r="B184" s="59" t="n"/>
      <c r="C184" s="59" t="n"/>
      <c r="D184" s="59" t="n"/>
      <c r="E184" s="59" t="n"/>
      <c r="F184" s="60" t="n"/>
      <c r="G184" s="60" t="n"/>
      <c r="H184" s="59" t="n"/>
      <c r="I184" s="59" t="n"/>
      <c r="J184" s="61">
        <f>IF($A184="","",$A184&amp;COUNTIF($A$5:$A184,$A184))</f>
        <v/>
      </c>
      <c r="K184" s="147" t="n"/>
      <c r="L184" s="147" t="n"/>
      <c r="M184" s="147" t="n"/>
      <c r="N184" s="147" t="n"/>
      <c r="O184" s="147" t="n"/>
      <c r="P184" s="147" t="n"/>
      <c r="Q184" s="147" t="n"/>
      <c r="R184" s="147" t="n"/>
      <c r="S184" s="147" t="n"/>
      <c r="T184" s="147" t="n"/>
      <c r="U184" s="147" t="n"/>
      <c r="V184" s="147" t="n"/>
      <c r="W184" s="147" t="n"/>
    </row>
    <row r="185" ht="24" customHeight="1" s="33">
      <c r="A185" s="59" t="n"/>
      <c r="B185" s="59" t="n"/>
      <c r="C185" s="59" t="n"/>
      <c r="D185" s="59" t="n"/>
      <c r="E185" s="59" t="n"/>
      <c r="F185" s="60" t="n"/>
      <c r="G185" s="60" t="n"/>
      <c r="H185" s="59" t="n"/>
      <c r="I185" s="59" t="n"/>
      <c r="J185" s="61">
        <f>IF($A185="","",$A185&amp;COUNTIF($A$5:$A185,$A185))</f>
        <v/>
      </c>
      <c r="K185" s="147" t="n"/>
      <c r="L185" s="147" t="n"/>
      <c r="M185" s="147" t="n"/>
      <c r="N185" s="147" t="n"/>
      <c r="O185" s="147" t="n"/>
      <c r="P185" s="147" t="n"/>
      <c r="Q185" s="147" t="n"/>
      <c r="R185" s="147" t="n"/>
      <c r="S185" s="147" t="n"/>
      <c r="T185" s="147" t="n"/>
      <c r="U185" s="147" t="n"/>
      <c r="V185" s="147" t="n"/>
      <c r="W185" s="147" t="n"/>
    </row>
    <row r="186" ht="24" customHeight="1" s="33">
      <c r="A186" s="59" t="n"/>
      <c r="B186" s="59" t="n"/>
      <c r="C186" s="59" t="n"/>
      <c r="D186" s="59" t="n"/>
      <c r="E186" s="59" t="n"/>
      <c r="F186" s="60" t="n"/>
      <c r="G186" s="60" t="n"/>
      <c r="H186" s="59" t="n"/>
      <c r="I186" s="59" t="n"/>
      <c r="J186" s="61">
        <f>IF($A186="","",$A186&amp;COUNTIF($A$5:$A186,$A186))</f>
        <v/>
      </c>
      <c r="K186" s="147" t="n"/>
      <c r="L186" s="147" t="n"/>
      <c r="M186" s="147" t="n"/>
      <c r="N186" s="147" t="n"/>
      <c r="O186" s="147" t="n"/>
      <c r="P186" s="147" t="n"/>
      <c r="Q186" s="147" t="n"/>
      <c r="R186" s="147" t="n"/>
      <c r="S186" s="147" t="n"/>
      <c r="T186" s="147" t="n"/>
      <c r="U186" s="147" t="n"/>
      <c r="V186" s="147" t="n"/>
      <c r="W186" s="147" t="n"/>
    </row>
    <row r="187" ht="24" customHeight="1" s="33">
      <c r="A187" s="59" t="n"/>
      <c r="B187" s="59" t="n"/>
      <c r="C187" s="59" t="n"/>
      <c r="D187" s="59" t="n"/>
      <c r="E187" s="59" t="n"/>
      <c r="F187" s="60" t="n"/>
      <c r="G187" s="60" t="n"/>
      <c r="H187" s="59" t="n"/>
      <c r="I187" s="59" t="n"/>
      <c r="J187" s="61">
        <f>IF($A187="","",$A187&amp;COUNTIF($A$5:$A187,$A187))</f>
        <v/>
      </c>
      <c r="K187" s="147" t="n"/>
      <c r="L187" s="147" t="n"/>
      <c r="M187" s="147" t="n"/>
      <c r="N187" s="147" t="n"/>
      <c r="O187" s="147" t="n"/>
      <c r="P187" s="147" t="n"/>
      <c r="Q187" s="147" t="n"/>
      <c r="R187" s="147" t="n"/>
      <c r="S187" s="147" t="n"/>
      <c r="T187" s="147" t="n"/>
      <c r="U187" s="147" t="n"/>
      <c r="V187" s="147" t="n"/>
      <c r="W187" s="147" t="n"/>
    </row>
    <row r="188" ht="24" customHeight="1" s="33">
      <c r="A188" s="59" t="n"/>
      <c r="B188" s="59" t="n"/>
      <c r="C188" s="59" t="n"/>
      <c r="D188" s="59" t="n"/>
      <c r="E188" s="59" t="n"/>
      <c r="F188" s="60" t="n"/>
      <c r="G188" s="60" t="n"/>
      <c r="H188" s="59" t="n"/>
      <c r="I188" s="59" t="n"/>
      <c r="J188" s="61">
        <f>IF($A188="","",$A188&amp;COUNTIF($A$5:$A188,$A188))</f>
        <v/>
      </c>
      <c r="K188" s="147" t="n"/>
      <c r="L188" s="147" t="n"/>
      <c r="M188" s="147" t="n"/>
      <c r="N188" s="147" t="n"/>
      <c r="O188" s="147" t="n"/>
      <c r="P188" s="147" t="n"/>
      <c r="Q188" s="147" t="n"/>
      <c r="R188" s="147" t="n"/>
      <c r="S188" s="147" t="n"/>
      <c r="T188" s="147" t="n"/>
      <c r="U188" s="147" t="n"/>
      <c r="V188" s="147" t="n"/>
      <c r="W188" s="147" t="n"/>
    </row>
    <row r="189" ht="24" customHeight="1" s="33">
      <c r="A189" s="59" t="n"/>
      <c r="B189" s="59" t="n"/>
      <c r="C189" s="59" t="n"/>
      <c r="D189" s="59" t="n"/>
      <c r="E189" s="59" t="n"/>
      <c r="F189" s="60" t="n"/>
      <c r="G189" s="60" t="n"/>
      <c r="H189" s="59" t="n"/>
      <c r="I189" s="59" t="n"/>
      <c r="J189" s="61">
        <f>IF($A189="","",$A189&amp;COUNTIF($A$5:$A189,$A189))</f>
        <v/>
      </c>
      <c r="K189" s="147" t="n"/>
      <c r="L189" s="147" t="n"/>
      <c r="M189" s="147" t="n"/>
      <c r="N189" s="147" t="n"/>
      <c r="O189" s="147" t="n"/>
      <c r="P189" s="147" t="n"/>
      <c r="Q189" s="147" t="n"/>
      <c r="R189" s="147" t="n"/>
      <c r="S189" s="147" t="n"/>
      <c r="T189" s="147" t="n"/>
      <c r="U189" s="147" t="n"/>
      <c r="V189" s="147" t="n"/>
      <c r="W189" s="147" t="n"/>
    </row>
    <row r="190" ht="24" customHeight="1" s="33">
      <c r="A190" s="59" t="n"/>
      <c r="B190" s="59" t="n"/>
      <c r="C190" s="59" t="n"/>
      <c r="D190" s="59" t="n"/>
      <c r="E190" s="59" t="n"/>
      <c r="F190" s="60" t="n"/>
      <c r="G190" s="60" t="n"/>
      <c r="H190" s="59" t="n"/>
      <c r="I190" s="59" t="n"/>
      <c r="J190" s="61">
        <f>IF($A190="","",$A190&amp;COUNTIF($A$5:$A190,$A190))</f>
        <v/>
      </c>
      <c r="K190" s="147" t="n"/>
      <c r="L190" s="147" t="n"/>
      <c r="M190" s="147" t="n"/>
      <c r="N190" s="147" t="n"/>
      <c r="O190" s="147" t="n"/>
      <c r="P190" s="147" t="n"/>
      <c r="Q190" s="147" t="n"/>
      <c r="R190" s="147" t="n"/>
      <c r="S190" s="147" t="n"/>
      <c r="T190" s="147" t="n"/>
      <c r="U190" s="147" t="n"/>
      <c r="V190" s="147" t="n"/>
      <c r="W190" s="147" t="n"/>
    </row>
    <row r="191" ht="24" customHeight="1" s="33">
      <c r="A191" s="59" t="n"/>
      <c r="B191" s="59" t="n"/>
      <c r="C191" s="59" t="n"/>
      <c r="D191" s="59" t="n"/>
      <c r="E191" s="59" t="n"/>
      <c r="F191" s="60" t="n"/>
      <c r="G191" s="60" t="n"/>
      <c r="H191" s="59" t="n"/>
      <c r="I191" s="59" t="n"/>
      <c r="J191" s="61">
        <f>IF($A191="","",$A191&amp;COUNTIF($A$5:$A191,$A191))</f>
        <v/>
      </c>
      <c r="K191" s="147" t="n"/>
      <c r="L191" s="147" t="n"/>
      <c r="M191" s="147" t="n"/>
      <c r="N191" s="147" t="n"/>
      <c r="O191" s="147" t="n"/>
      <c r="P191" s="147" t="n"/>
      <c r="Q191" s="147" t="n"/>
      <c r="R191" s="147" t="n"/>
      <c r="S191" s="147" t="n"/>
      <c r="T191" s="147" t="n"/>
      <c r="U191" s="147" t="n"/>
      <c r="V191" s="147" t="n"/>
      <c r="W191" s="147" t="n"/>
    </row>
    <row r="192" ht="24" customHeight="1" s="33">
      <c r="A192" s="59" t="n"/>
      <c r="B192" s="59" t="n"/>
      <c r="C192" s="59" t="n"/>
      <c r="D192" s="59" t="n"/>
      <c r="E192" s="59" t="n"/>
      <c r="F192" s="60" t="n"/>
      <c r="G192" s="60" t="n"/>
      <c r="H192" s="59" t="n"/>
      <c r="I192" s="59" t="n"/>
      <c r="J192" s="61">
        <f>IF($A192="","",$A192&amp;COUNTIF($A$5:$A192,$A192))</f>
        <v/>
      </c>
      <c r="K192" s="147" t="n"/>
      <c r="L192" s="147" t="n"/>
      <c r="M192" s="147" t="n"/>
      <c r="N192" s="147" t="n"/>
      <c r="O192" s="147" t="n"/>
      <c r="P192" s="147" t="n"/>
      <c r="Q192" s="147" t="n"/>
      <c r="R192" s="147" t="n"/>
      <c r="S192" s="147" t="n"/>
      <c r="T192" s="147" t="n"/>
      <c r="U192" s="147" t="n"/>
      <c r="V192" s="147" t="n"/>
      <c r="W192" s="147" t="n"/>
    </row>
    <row r="193" ht="24" customHeight="1" s="33">
      <c r="A193" s="59" t="n"/>
      <c r="B193" s="59" t="n"/>
      <c r="C193" s="59" t="n"/>
      <c r="D193" s="59" t="n"/>
      <c r="E193" s="59" t="n"/>
      <c r="F193" s="60" t="n"/>
      <c r="G193" s="60" t="n"/>
      <c r="H193" s="59" t="n"/>
      <c r="I193" s="59" t="n"/>
      <c r="J193" s="61">
        <f>IF($A193="","",$A193&amp;COUNTIF($A$5:$A193,$A193))</f>
        <v/>
      </c>
      <c r="K193" s="147" t="n"/>
      <c r="L193" s="147" t="n"/>
      <c r="M193" s="147" t="n"/>
      <c r="N193" s="147" t="n"/>
      <c r="O193" s="147" t="n"/>
      <c r="P193" s="147" t="n"/>
      <c r="Q193" s="147" t="n"/>
      <c r="R193" s="147" t="n"/>
      <c r="S193" s="147" t="n"/>
      <c r="T193" s="147" t="n"/>
      <c r="U193" s="147" t="n"/>
      <c r="V193" s="147" t="n"/>
      <c r="W193" s="147" t="n"/>
    </row>
    <row r="194" ht="24" customHeight="1" s="33">
      <c r="A194" s="59" t="n"/>
      <c r="B194" s="59" t="n"/>
      <c r="C194" s="59" t="n"/>
      <c r="D194" s="59" t="n"/>
      <c r="E194" s="59" t="n"/>
      <c r="F194" s="60" t="n"/>
      <c r="G194" s="60" t="n"/>
      <c r="H194" s="59" t="n"/>
      <c r="I194" s="59" t="n"/>
      <c r="J194" s="61">
        <f>IF($A194="","",$A194&amp;COUNTIF($A$5:$A194,$A194))</f>
        <v/>
      </c>
      <c r="K194" s="147" t="n"/>
      <c r="L194" s="147" t="n"/>
      <c r="M194" s="147" t="n"/>
      <c r="N194" s="147" t="n"/>
      <c r="O194" s="147" t="n"/>
      <c r="P194" s="147" t="n"/>
      <c r="Q194" s="147" t="n"/>
      <c r="R194" s="147" t="n"/>
      <c r="S194" s="147" t="n"/>
      <c r="T194" s="147" t="n"/>
      <c r="U194" s="147" t="n"/>
      <c r="V194" s="147" t="n"/>
      <c r="W194" s="147" t="n"/>
    </row>
    <row r="195" ht="24" customHeight="1" s="33">
      <c r="A195" s="59" t="n"/>
      <c r="B195" s="59" t="n"/>
      <c r="C195" s="59" t="n"/>
      <c r="D195" s="59" t="n"/>
      <c r="E195" s="59" t="n"/>
      <c r="F195" s="60" t="n"/>
      <c r="G195" s="60" t="n"/>
      <c r="H195" s="59" t="n"/>
      <c r="I195" s="59" t="n"/>
      <c r="J195" s="61">
        <f>IF($A195="","",$A195&amp;COUNTIF($A$5:$A195,$A195))</f>
        <v/>
      </c>
      <c r="K195" s="147" t="n"/>
      <c r="L195" s="147" t="n"/>
      <c r="M195" s="147" t="n"/>
      <c r="N195" s="147" t="n"/>
      <c r="O195" s="147" t="n"/>
      <c r="P195" s="147" t="n"/>
      <c r="Q195" s="147" t="n"/>
      <c r="R195" s="147" t="n"/>
      <c r="S195" s="147" t="n"/>
      <c r="T195" s="147" t="n"/>
      <c r="U195" s="147" t="n"/>
      <c r="V195" s="147" t="n"/>
      <c r="W195" s="147" t="n"/>
    </row>
    <row r="196" ht="24" customHeight="1" s="33">
      <c r="A196" s="59" t="n"/>
      <c r="B196" s="59" t="n"/>
      <c r="C196" s="59" t="n"/>
      <c r="D196" s="59" t="n"/>
      <c r="E196" s="59" t="n"/>
      <c r="F196" s="60" t="n"/>
      <c r="G196" s="60" t="n"/>
      <c r="H196" s="59" t="n"/>
      <c r="I196" s="59" t="n"/>
      <c r="J196" s="61">
        <f>IF($A196="","",$A196&amp;COUNTIF($A$5:$A196,$A196))</f>
        <v/>
      </c>
      <c r="K196" s="147" t="n"/>
      <c r="L196" s="147" t="n"/>
      <c r="M196" s="147" t="n"/>
      <c r="N196" s="147" t="n"/>
      <c r="O196" s="147" t="n"/>
      <c r="P196" s="147" t="n"/>
      <c r="Q196" s="147" t="n"/>
      <c r="R196" s="147" t="n"/>
      <c r="S196" s="147" t="n"/>
      <c r="T196" s="147" t="n"/>
      <c r="U196" s="147" t="n"/>
      <c r="V196" s="147" t="n"/>
      <c r="W196" s="147" t="n"/>
    </row>
    <row r="197" ht="24" customHeight="1" s="33">
      <c r="A197" s="59" t="n"/>
      <c r="B197" s="59" t="n"/>
      <c r="C197" s="59" t="n"/>
      <c r="D197" s="59" t="n"/>
      <c r="E197" s="59" t="n"/>
      <c r="F197" s="60" t="n"/>
      <c r="G197" s="60" t="n"/>
      <c r="H197" s="59" t="n"/>
      <c r="I197" s="59" t="n"/>
      <c r="J197" s="61">
        <f>IF($A197="","",$A197&amp;COUNTIF($A$5:$A197,$A197))</f>
        <v/>
      </c>
      <c r="K197" s="147" t="n"/>
      <c r="L197" s="147" t="n"/>
      <c r="M197" s="147" t="n"/>
      <c r="N197" s="147" t="n"/>
      <c r="O197" s="147" t="n"/>
      <c r="P197" s="147" t="n"/>
      <c r="Q197" s="147" t="n"/>
      <c r="R197" s="147" t="n"/>
      <c r="S197" s="147" t="n"/>
      <c r="T197" s="147" t="n"/>
      <c r="U197" s="147" t="n"/>
      <c r="V197" s="147" t="n"/>
      <c r="W197" s="147" t="n"/>
    </row>
    <row r="198" ht="24" customHeight="1" s="33">
      <c r="A198" s="59" t="n"/>
      <c r="B198" s="59" t="n"/>
      <c r="C198" s="59" t="n"/>
      <c r="D198" s="59" t="n"/>
      <c r="E198" s="59" t="n"/>
      <c r="F198" s="60" t="n"/>
      <c r="G198" s="60" t="n"/>
      <c r="H198" s="59" t="n"/>
      <c r="I198" s="59" t="n"/>
      <c r="J198" s="61">
        <f>IF($A198="","",$A198&amp;COUNTIF($A$5:$A198,$A198))</f>
        <v/>
      </c>
      <c r="K198" s="147" t="n"/>
      <c r="L198" s="147" t="n"/>
      <c r="M198" s="147" t="n"/>
      <c r="N198" s="147" t="n"/>
      <c r="O198" s="147" t="n"/>
      <c r="P198" s="147" t="n"/>
      <c r="Q198" s="147" t="n"/>
      <c r="R198" s="147" t="n"/>
      <c r="S198" s="147" t="n"/>
      <c r="T198" s="147" t="n"/>
      <c r="U198" s="147" t="n"/>
      <c r="V198" s="147" t="n"/>
      <c r="W198" s="147" t="n"/>
    </row>
    <row r="199" ht="24" customHeight="1" s="33">
      <c r="A199" s="59" t="n"/>
      <c r="B199" s="59" t="n"/>
      <c r="C199" s="59" t="n"/>
      <c r="D199" s="59" t="n"/>
      <c r="E199" s="59" t="n"/>
      <c r="F199" s="60" t="n"/>
      <c r="G199" s="60" t="n"/>
      <c r="H199" s="59" t="n"/>
      <c r="I199" s="59" t="n"/>
      <c r="J199" s="61">
        <f>IF($A199="","",$A199&amp;COUNTIF($A$5:$A199,$A199))</f>
        <v/>
      </c>
      <c r="K199" s="147" t="n"/>
      <c r="L199" s="147" t="n"/>
      <c r="M199" s="147" t="n"/>
      <c r="N199" s="147" t="n"/>
      <c r="O199" s="147" t="n"/>
      <c r="P199" s="147" t="n"/>
      <c r="Q199" s="147" t="n"/>
      <c r="R199" s="147" t="n"/>
      <c r="S199" s="147" t="n"/>
      <c r="T199" s="147" t="n"/>
      <c r="U199" s="147" t="n"/>
      <c r="V199" s="147" t="n"/>
      <c r="W199" s="147" t="n"/>
    </row>
    <row r="200" ht="24" customHeight="1" s="33">
      <c r="A200" s="59" t="n"/>
      <c r="B200" s="59" t="n"/>
      <c r="C200" s="59" t="n"/>
      <c r="D200" s="59" t="n"/>
      <c r="E200" s="59" t="n"/>
      <c r="F200" s="60" t="n"/>
      <c r="G200" s="60" t="n"/>
      <c r="H200" s="59" t="n"/>
      <c r="I200" s="59" t="n"/>
      <c r="J200" s="61">
        <f>IF($A200="","",$A200&amp;COUNTIF($A$5:$A200,$A200))</f>
        <v/>
      </c>
      <c r="K200" s="147" t="n"/>
      <c r="L200" s="147" t="n"/>
      <c r="M200" s="147" t="n"/>
      <c r="N200" s="147" t="n"/>
      <c r="O200" s="147" t="n"/>
      <c r="P200" s="147" t="n"/>
      <c r="Q200" s="147" t="n"/>
      <c r="R200" s="147" t="n"/>
      <c r="S200" s="147" t="n"/>
      <c r="T200" s="147" t="n"/>
      <c r="U200" s="147" t="n"/>
      <c r="V200" s="147" t="n"/>
      <c r="W200" s="147" t="n"/>
    </row>
    <row r="201" ht="24" customHeight="1" s="33">
      <c r="A201" s="59" t="n"/>
      <c r="B201" s="59" t="n"/>
      <c r="C201" s="59" t="n"/>
      <c r="D201" s="59" t="n"/>
      <c r="E201" s="59" t="n"/>
      <c r="F201" s="60" t="n"/>
      <c r="G201" s="60" t="n"/>
      <c r="H201" s="59" t="n"/>
      <c r="I201" s="59" t="n"/>
      <c r="J201" s="61">
        <f>IF($A201="","",$A201&amp;COUNTIF($A$5:$A201,$A201))</f>
        <v/>
      </c>
      <c r="K201" s="147" t="n"/>
      <c r="L201" s="147" t="n"/>
      <c r="M201" s="147" t="n"/>
      <c r="N201" s="147" t="n"/>
      <c r="O201" s="147" t="n"/>
      <c r="P201" s="147" t="n"/>
      <c r="Q201" s="147" t="n"/>
      <c r="R201" s="147" t="n"/>
      <c r="S201" s="147" t="n"/>
      <c r="T201" s="147" t="n"/>
      <c r="U201" s="147" t="n"/>
      <c r="V201" s="147" t="n"/>
      <c r="W201" s="147" t="n"/>
    </row>
    <row r="202" ht="24" customHeight="1" s="33">
      <c r="A202" s="59" t="n"/>
      <c r="B202" s="59" t="n"/>
      <c r="C202" s="59" t="n"/>
      <c r="D202" s="59" t="n"/>
      <c r="E202" s="59" t="n"/>
      <c r="F202" s="60" t="n"/>
      <c r="G202" s="60" t="n"/>
      <c r="H202" s="59" t="n"/>
      <c r="I202" s="59" t="n"/>
      <c r="J202" s="61">
        <f>IF($A202="","",$A202&amp;COUNTIF($A$5:$A202,$A202))</f>
        <v/>
      </c>
      <c r="K202" s="147" t="n"/>
      <c r="L202" s="147" t="n"/>
      <c r="M202" s="147" t="n"/>
      <c r="N202" s="147" t="n"/>
      <c r="O202" s="147" t="n"/>
      <c r="P202" s="147" t="n"/>
      <c r="Q202" s="147" t="n"/>
      <c r="R202" s="147" t="n"/>
      <c r="S202" s="147" t="n"/>
      <c r="T202" s="147" t="n"/>
      <c r="U202" s="147" t="n"/>
      <c r="V202" s="147" t="n"/>
      <c r="W202" s="147" t="n"/>
    </row>
    <row r="203" ht="24" customHeight="1" s="33">
      <c r="A203" s="59" t="n"/>
      <c r="B203" s="59" t="n"/>
      <c r="C203" s="59" t="n"/>
      <c r="D203" s="59" t="n"/>
      <c r="E203" s="59" t="n"/>
      <c r="F203" s="60" t="n"/>
      <c r="G203" s="60" t="n"/>
      <c r="H203" s="59" t="n"/>
      <c r="I203" s="59" t="n"/>
      <c r="J203" s="61">
        <f>IF($A203="","",$A203&amp;COUNTIF($A$5:$A203,$A203))</f>
        <v/>
      </c>
      <c r="K203" s="147" t="n"/>
      <c r="L203" s="147" t="n"/>
      <c r="M203" s="147" t="n"/>
      <c r="N203" s="147" t="n"/>
      <c r="O203" s="147" t="n"/>
      <c r="P203" s="147" t="n"/>
      <c r="Q203" s="147" t="n"/>
      <c r="R203" s="147" t="n"/>
      <c r="S203" s="147" t="n"/>
      <c r="T203" s="147" t="n"/>
      <c r="U203" s="147" t="n"/>
      <c r="V203" s="147" t="n"/>
      <c r="W203" s="147" t="n"/>
    </row>
    <row r="204" ht="24" customHeight="1" s="33">
      <c r="A204" s="59" t="n"/>
      <c r="B204" s="59" t="n"/>
      <c r="C204" s="59" t="n"/>
      <c r="D204" s="59" t="n"/>
      <c r="E204" s="59" t="n"/>
      <c r="F204" s="60" t="n"/>
      <c r="G204" s="60" t="n"/>
      <c r="H204" s="59" t="n"/>
      <c r="I204" s="59" t="n"/>
      <c r="J204" s="61">
        <f>IF($A204="","",$A204&amp;COUNTIF($A$5:$A204,$A204))</f>
        <v/>
      </c>
      <c r="K204" s="147" t="n"/>
      <c r="L204" s="147" t="n"/>
      <c r="M204" s="147" t="n"/>
      <c r="N204" s="147" t="n"/>
      <c r="O204" s="147" t="n"/>
      <c r="P204" s="147" t="n"/>
      <c r="Q204" s="147" t="n"/>
      <c r="R204" s="147" t="n"/>
      <c r="S204" s="147" t="n"/>
      <c r="T204" s="147" t="n"/>
      <c r="U204" s="147" t="n"/>
      <c r="V204" s="147" t="n"/>
      <c r="W204" s="147" t="n"/>
    </row>
  </sheetData>
  <mergeCells count="3">
    <mergeCell ref="A1:I1"/>
    <mergeCell ref="A2:I2"/>
    <mergeCell ref="A3:I3"/>
  </mergeCells>
  <dataValidations count="1">
    <dataValidation sqref="C5:C204" showDropDown="0" showInputMessage="0" showErrorMessage="0" allowBlank="1" type="list">
      <formula1>"收入,成本,费用"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K60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style="33" min="1" max="1"/>
    <col width="22" customWidth="1" style="33" min="2" max="2"/>
    <col width="14" customWidth="1" style="33" min="3" max="3"/>
    <col width="12" customWidth="1" style="33" min="4" max="4"/>
    <col width="14" customWidth="1" style="33" min="5" max="5"/>
    <col width="12" customWidth="1" style="33" min="6" max="6"/>
    <col width="14" customWidth="1" style="33" min="7" max="7"/>
    <col width="12" customWidth="1" style="33" min="8" max="8"/>
    <col width="12" customWidth="1" style="33" min="9" max="9"/>
    <col width="28" customWidth="1" style="33" min="10" max="10"/>
    <col width="32" customWidth="1" style="33" min="11" max="11"/>
  </cols>
  <sheetData>
    <row r="1" ht="28" customHeight="1" s="33">
      <c r="A1" s="89" t="inlineStr">
        <is>
          <t>明细_收入预算分析</t>
        </is>
      </c>
    </row>
    <row r="2">
      <c r="A2" s="90" t="inlineStr">
        <is>
          <t>本表为收入预算分析的手工维护区。每个收入预算项目占一行，可按产品类别、区域、销售组、销售人员、客户拆分。</t>
        </is>
      </c>
    </row>
    <row r="3">
      <c r="A3" s="91" t="inlineStr">
        <is>
          <t>黄色单元格请作者手工维护；上传网页后会按产品类别、区域、销售组自动拆解预算与实际差异。预算/实际单位统一为万元。</t>
        </is>
      </c>
    </row>
    <row r="4">
      <c r="A4" s="92" t="inlineStr">
        <is>
          <t>周次</t>
        </is>
      </c>
      <c r="B4" s="92" t="inlineStr">
        <is>
          <t>分析期间</t>
        </is>
      </c>
      <c r="C4" s="92" t="inlineStr">
        <is>
          <t>产品类别</t>
        </is>
      </c>
      <c r="D4" s="92" t="inlineStr">
        <is>
          <t>区域</t>
        </is>
      </c>
      <c r="E4" s="92" t="inlineStr">
        <is>
          <t>销售组</t>
        </is>
      </c>
      <c r="F4" s="92" t="inlineStr">
        <is>
          <t>销售人员</t>
        </is>
      </c>
      <c r="G4" s="92" t="inlineStr">
        <is>
          <t>客户</t>
        </is>
      </c>
      <c r="H4" s="92" t="inlineStr">
        <is>
          <t>预算收入</t>
        </is>
      </c>
      <c r="I4" s="92" t="inlineStr">
        <is>
          <t>实际收入</t>
        </is>
      </c>
      <c r="J4" s="92" t="inlineStr">
        <is>
          <t>待确认原因</t>
        </is>
      </c>
      <c r="K4" s="92" t="inlineStr">
        <is>
          <t>建议动作</t>
        </is>
      </c>
    </row>
    <row r="5" ht="24" customHeight="1" s="33">
      <c r="A5" s="93" t="inlineStr">
        <is>
          <t>2026-W19</t>
        </is>
      </c>
      <c r="B5" s="93" t="inlineStr">
        <is>
          <t>2025年1月-2025年4月</t>
        </is>
      </c>
      <c r="C5" s="93" t="inlineStr">
        <is>
          <t>产品收入</t>
        </is>
      </c>
      <c r="D5" s="93" t="inlineStr">
        <is>
          <t>华东</t>
        </is>
      </c>
      <c r="E5" s="93" t="inlineStr">
        <is>
          <t>销售一组</t>
        </is>
      </c>
      <c r="F5" s="93" t="inlineStr">
        <is>
          <t>Andy</t>
        </is>
      </c>
      <c r="G5" s="93" t="inlineStr">
        <is>
          <t>客户A</t>
        </is>
      </c>
      <c r="H5" s="93" t="n">
        <v>210</v>
      </c>
      <c r="I5" s="93" t="n">
        <v>236</v>
      </c>
      <c r="J5" s="93" t="inlineStr">
        <is>
          <t>续费放量是否可持续</t>
        </is>
      </c>
      <c r="K5" s="93" t="inlineStr">
        <is>
          <t>锁定后续续费名单</t>
        </is>
      </c>
    </row>
    <row r="6" ht="24" customHeight="1" s="33">
      <c r="A6" s="93" t="inlineStr">
        <is>
          <t>2026-W19</t>
        </is>
      </c>
      <c r="B6" s="93" t="inlineStr">
        <is>
          <t>2025年1月-2025年4月</t>
        </is>
      </c>
      <c r="C6" s="93" t="inlineStr">
        <is>
          <t>服务收入</t>
        </is>
      </c>
      <c r="D6" s="93" t="inlineStr">
        <is>
          <t>华南</t>
        </is>
      </c>
      <c r="E6" s="93" t="inlineStr">
        <is>
          <t>销售二组</t>
        </is>
      </c>
      <c r="F6" s="93" t="inlineStr">
        <is>
          <t>Cathy</t>
        </is>
      </c>
      <c r="G6" s="93" t="inlineStr">
        <is>
          <t>客户B</t>
        </is>
      </c>
      <c r="H6" s="93" t="n">
        <v>160</v>
      </c>
      <c r="I6" s="93" t="n">
        <v>154</v>
      </c>
      <c r="J6" s="93" t="inlineStr">
        <is>
          <t>实施收入低于预算是否影响交付排期</t>
        </is>
      </c>
      <c r="K6" s="93" t="inlineStr">
        <is>
          <t>确认交付排期</t>
        </is>
      </c>
    </row>
    <row r="7" ht="24" customHeight="1" s="33">
      <c r="A7" s="93" t="inlineStr">
        <is>
          <t>2026-W19</t>
        </is>
      </c>
      <c r="B7" s="93" t="inlineStr">
        <is>
          <t>2025年1月-2025年4月</t>
        </is>
      </c>
      <c r="C7" s="93" t="inlineStr">
        <is>
          <t>产品收入</t>
        </is>
      </c>
      <c r="D7" s="93" t="inlineStr">
        <is>
          <t>华北</t>
        </is>
      </c>
      <c r="E7" s="93" t="inlineStr">
        <is>
          <t>销售三组</t>
        </is>
      </c>
      <c r="F7" s="93" t="inlineStr">
        <is>
          <t>Ben</t>
        </is>
      </c>
      <c r="G7" s="93" t="inlineStr">
        <is>
          <t>客户C</t>
        </is>
      </c>
      <c r="H7" s="93" t="n">
        <v>110</v>
      </c>
      <c r="I7" s="93" t="n">
        <v>98</v>
      </c>
      <c r="J7" s="93" t="inlineStr">
        <is>
          <t>渠道节奏低于预期</t>
        </is>
      </c>
      <c r="K7" s="93" t="inlineStr">
        <is>
          <t>推进重点渠道订单</t>
        </is>
      </c>
    </row>
    <row r="8" ht="24" customHeight="1" s="33">
      <c r="A8" s="93" t="inlineStr">
        <is>
          <t>2026-W20</t>
        </is>
      </c>
      <c r="B8" s="93" t="inlineStr">
        <is>
          <t>2025年1月-2025年4月</t>
        </is>
      </c>
      <c r="C8" s="93" t="inlineStr">
        <is>
          <t>产品收入</t>
        </is>
      </c>
      <c r="D8" s="93" t="inlineStr">
        <is>
          <t>华东</t>
        </is>
      </c>
      <c r="E8" s="93" t="inlineStr">
        <is>
          <t>销售一组</t>
        </is>
      </c>
      <c r="F8" s="93" t="inlineStr">
        <is>
          <t>Andy</t>
        </is>
      </c>
      <c r="G8" s="93" t="inlineStr">
        <is>
          <t>客户A</t>
        </is>
      </c>
      <c r="H8" s="93" t="n">
        <v>220</v>
      </c>
      <c r="I8" s="93" t="n">
        <v>214</v>
      </c>
      <c r="J8" s="93" t="inlineStr">
        <is>
          <t>续费回款节奏偏慢</t>
        </is>
      </c>
      <c r="K8" s="93" t="inlineStr">
        <is>
          <t>跟进复购节奏</t>
        </is>
      </c>
    </row>
    <row r="9" ht="24" customHeight="1" s="33">
      <c r="A9" s="93" t="inlineStr">
        <is>
          <t>2026-W20</t>
        </is>
      </c>
      <c r="B9" s="93" t="inlineStr">
        <is>
          <t>2025年1月-2025年4月</t>
        </is>
      </c>
      <c r="C9" s="93" t="inlineStr">
        <is>
          <t>服务收入</t>
        </is>
      </c>
      <c r="D9" s="93" t="inlineStr">
        <is>
          <t>华南</t>
        </is>
      </c>
      <c r="E9" s="93" t="inlineStr">
        <is>
          <t>销售二组</t>
        </is>
      </c>
      <c r="F9" s="93" t="inlineStr">
        <is>
          <t>Cathy</t>
        </is>
      </c>
      <c r="G9" s="93" t="inlineStr">
        <is>
          <t>客户B</t>
        </is>
      </c>
      <c r="H9" s="93" t="n">
        <v>165</v>
      </c>
      <c r="I9" s="93" t="n">
        <v>176</v>
      </c>
      <c r="J9" s="93" t="inlineStr">
        <is>
          <t>服务收入增长是否占用交付资源</t>
        </is>
      </c>
      <c r="K9" s="93" t="inlineStr">
        <is>
          <t>复盘交付资源排期</t>
        </is>
      </c>
    </row>
    <row r="10" ht="24" customHeight="1" s="33">
      <c r="A10" s="93" t="inlineStr">
        <is>
          <t>2026-W20</t>
        </is>
      </c>
      <c r="B10" s="93" t="inlineStr">
        <is>
          <t>2025年1月-2025年4月</t>
        </is>
      </c>
      <c r="C10" s="93" t="inlineStr">
        <is>
          <t>产品收入</t>
        </is>
      </c>
      <c r="D10" s="93" t="inlineStr">
        <is>
          <t>华北</t>
        </is>
      </c>
      <c r="E10" s="93" t="inlineStr">
        <is>
          <t>销售三组</t>
        </is>
      </c>
      <c r="F10" s="93" t="inlineStr">
        <is>
          <t>Ben</t>
        </is>
      </c>
      <c r="G10" s="93" t="inlineStr">
        <is>
          <t>客户C</t>
        </is>
      </c>
      <c r="H10" s="93" t="n">
        <v>120</v>
      </c>
      <c r="I10" s="93" t="n">
        <v>106</v>
      </c>
      <c r="J10" s="93" t="inlineStr">
        <is>
          <t>重点渠道订单延后</t>
        </is>
      </c>
      <c r="K10" s="93" t="inlineStr">
        <is>
          <t>推进渠道订单确认</t>
        </is>
      </c>
    </row>
    <row r="11" ht="24" customHeight="1" s="33">
      <c r="A11" s="93" t="inlineStr">
        <is>
          <t>2026-W21</t>
        </is>
      </c>
      <c r="B11" s="93" t="inlineStr">
        <is>
          <t>2025年1月-2025年4月</t>
        </is>
      </c>
      <c r="C11" s="93" t="inlineStr">
        <is>
          <t>产品收入</t>
        </is>
      </c>
      <c r="D11" s="93" t="inlineStr">
        <is>
          <t>华东</t>
        </is>
      </c>
      <c r="E11" s="93" t="inlineStr">
        <is>
          <t>销售一组</t>
        </is>
      </c>
      <c r="F11" s="93" t="inlineStr">
        <is>
          <t>Andy</t>
        </is>
      </c>
      <c r="G11" s="93" t="inlineStr">
        <is>
          <t>客户A</t>
        </is>
      </c>
      <c r="H11" s="93" t="n">
        <v>230</v>
      </c>
      <c r="I11" s="93" t="n">
        <v>251</v>
      </c>
      <c r="J11" s="93" t="inlineStr">
        <is>
          <t>新增客户贡献是否可复制</t>
        </is>
      </c>
      <c r="K11" s="93" t="inlineStr">
        <is>
          <t>沉淀新增获客动作</t>
        </is>
      </c>
    </row>
    <row r="12" ht="24" customHeight="1" s="33">
      <c r="A12" s="93" t="inlineStr">
        <is>
          <t>2026-W21</t>
        </is>
      </c>
      <c r="B12" s="93" t="inlineStr">
        <is>
          <t>2025年1月-2025年4月</t>
        </is>
      </c>
      <c r="C12" s="93" t="inlineStr">
        <is>
          <t>服务收入</t>
        </is>
      </c>
      <c r="D12" s="93" t="inlineStr">
        <is>
          <t>华南</t>
        </is>
      </c>
      <c r="E12" s="93" t="inlineStr">
        <is>
          <t>销售二组</t>
        </is>
      </c>
      <c r="F12" s="93" t="inlineStr">
        <is>
          <t>Cathy</t>
        </is>
      </c>
      <c r="G12" s="93" t="inlineStr">
        <is>
          <t>客户B</t>
        </is>
      </c>
      <c r="H12" s="93" t="n">
        <v>170</v>
      </c>
      <c r="I12" s="93" t="n">
        <v>168</v>
      </c>
      <c r="J12" s="93" t="inlineStr"/>
      <c r="K12" s="93" t="inlineStr"/>
    </row>
    <row r="13" ht="24" customHeight="1" s="33">
      <c r="A13" s="93" t="inlineStr">
        <is>
          <t>2026-W21</t>
        </is>
      </c>
      <c r="B13" s="93" t="inlineStr">
        <is>
          <t>2025年1月-2025年4月</t>
        </is>
      </c>
      <c r="C13" s="93" t="inlineStr">
        <is>
          <t>产品收入</t>
        </is>
      </c>
      <c r="D13" s="93" t="inlineStr">
        <is>
          <t>华北</t>
        </is>
      </c>
      <c r="E13" s="93" t="inlineStr">
        <is>
          <t>销售三组</t>
        </is>
      </c>
      <c r="F13" s="93" t="inlineStr">
        <is>
          <t>Ben</t>
        </is>
      </c>
      <c r="G13" s="93" t="inlineStr">
        <is>
          <t>客户C</t>
        </is>
      </c>
      <c r="H13" s="93" t="n">
        <v>125</v>
      </c>
      <c r="I13" s="93" t="n">
        <v>116</v>
      </c>
      <c r="J13" s="93" t="inlineStr">
        <is>
          <t>小红书渠道线索转化低于预期</t>
        </is>
      </c>
      <c r="K13" s="93" t="inlineStr">
        <is>
          <t>优化渠道跟进话术</t>
        </is>
      </c>
    </row>
    <row r="14" ht="24" customHeight="1" s="33">
      <c r="A14" s="93" t="inlineStr">
        <is>
          <t>2026-W22</t>
        </is>
      </c>
      <c r="B14" s="93" t="inlineStr">
        <is>
          <t>2025年1月-2025年4月</t>
        </is>
      </c>
      <c r="C14" s="93" t="inlineStr">
        <is>
          <t>产品收入</t>
        </is>
      </c>
      <c r="D14" s="93" t="inlineStr">
        <is>
          <t>华东</t>
        </is>
      </c>
      <c r="E14" s="93" t="inlineStr">
        <is>
          <t>销售一组</t>
        </is>
      </c>
      <c r="F14" s="93" t="inlineStr">
        <is>
          <t>Andy</t>
        </is>
      </c>
      <c r="G14" s="93" t="inlineStr">
        <is>
          <t>客户A</t>
        </is>
      </c>
      <c r="H14" s="93" t="n">
        <v>240</v>
      </c>
      <c r="I14" s="93" t="n">
        <v>266</v>
      </c>
      <c r="J14" s="93" t="inlineStr">
        <is>
          <t>订阅收入放量是否可持续</t>
        </is>
      </c>
      <c r="K14" s="93" t="inlineStr">
        <is>
          <t>拆分一次性收入与续费收入</t>
        </is>
      </c>
    </row>
    <row r="15" ht="24" customHeight="1" s="33">
      <c r="A15" s="93" t="inlineStr">
        <is>
          <t>2026-W22</t>
        </is>
      </c>
      <c r="B15" s="93" t="inlineStr">
        <is>
          <t>2025年1月-2025年4月</t>
        </is>
      </c>
      <c r="C15" s="93" t="inlineStr">
        <is>
          <t>服务收入</t>
        </is>
      </c>
      <c r="D15" s="93" t="inlineStr">
        <is>
          <t>华南</t>
        </is>
      </c>
      <c r="E15" s="93" t="inlineStr">
        <is>
          <t>销售二组</t>
        </is>
      </c>
      <c r="F15" s="93" t="inlineStr">
        <is>
          <t>Cathy</t>
        </is>
      </c>
      <c r="G15" s="93" t="inlineStr">
        <is>
          <t>客户B</t>
        </is>
      </c>
      <c r="H15" s="93" t="n">
        <v>175</v>
      </c>
      <c r="I15" s="93" t="n">
        <v>164</v>
      </c>
      <c r="J15" s="93" t="inlineStr">
        <is>
          <t>服务收入低于预算是否影响项目进度</t>
        </is>
      </c>
      <c r="K15" s="93" t="inlineStr">
        <is>
          <t>确认项目交付里程碑</t>
        </is>
      </c>
    </row>
    <row r="16" ht="24" customHeight="1" s="33">
      <c r="A16" s="93" t="inlineStr">
        <is>
          <t>2026-W22</t>
        </is>
      </c>
      <c r="B16" s="93" t="inlineStr">
        <is>
          <t>2025年1月-2025年4月</t>
        </is>
      </c>
      <c r="C16" s="93" t="inlineStr">
        <is>
          <t>渠道收入</t>
        </is>
      </c>
      <c r="D16" s="93" t="inlineStr">
        <is>
          <t>华北</t>
        </is>
      </c>
      <c r="E16" s="93" t="inlineStr">
        <is>
          <t>销售三组</t>
        </is>
      </c>
      <c r="F16" s="93" t="inlineStr">
        <is>
          <t>Ben</t>
        </is>
      </c>
      <c r="G16" s="93" t="inlineStr">
        <is>
          <t>客户C</t>
        </is>
      </c>
      <c r="H16" s="93" t="n">
        <v>120</v>
      </c>
      <c r="I16" s="93" t="n">
        <v>104</v>
      </c>
      <c r="J16" s="93" t="inlineStr">
        <is>
          <t>渠道收入短缺</t>
        </is>
      </c>
      <c r="K16" s="93" t="inlineStr">
        <is>
          <t>推进重点渠道客户</t>
        </is>
      </c>
    </row>
    <row r="17" ht="24" customHeight="1" s="33">
      <c r="A17" s="93" t="n"/>
      <c r="B17" s="93" t="n"/>
      <c r="C17" s="93" t="n"/>
      <c r="D17" s="93" t="n"/>
      <c r="E17" s="93" t="n"/>
      <c r="F17" s="93" t="n"/>
      <c r="G17" s="93" t="n"/>
      <c r="H17" s="93" t="n"/>
      <c r="I17" s="93" t="n"/>
      <c r="J17" s="93" t="n"/>
      <c r="K17" s="93" t="n"/>
    </row>
    <row r="18" ht="24" customHeight="1" s="33">
      <c r="A18" s="93" t="n"/>
      <c r="B18" s="93" t="n"/>
      <c r="C18" s="93" t="n"/>
      <c r="D18" s="93" t="n"/>
      <c r="E18" s="93" t="n"/>
      <c r="F18" s="93" t="n"/>
      <c r="G18" s="93" t="n"/>
      <c r="H18" s="93" t="n"/>
      <c r="I18" s="93" t="n"/>
      <c r="J18" s="93" t="n"/>
      <c r="K18" s="93" t="n"/>
    </row>
    <row r="19" ht="24" customHeight="1" s="33">
      <c r="A19" s="93" t="n"/>
      <c r="B19" s="93" t="n"/>
      <c r="C19" s="93" t="n"/>
      <c r="D19" s="93" t="n"/>
      <c r="E19" s="93" t="n"/>
      <c r="F19" s="93" t="n"/>
      <c r="G19" s="93" t="n"/>
      <c r="H19" s="93" t="n"/>
      <c r="I19" s="93" t="n"/>
      <c r="J19" s="93" t="n"/>
      <c r="K19" s="93" t="n"/>
    </row>
    <row r="20" ht="24" customHeight="1" s="33">
      <c r="A20" s="93" t="n"/>
      <c r="B20" s="93" t="n"/>
      <c r="C20" s="93" t="n"/>
      <c r="D20" s="93" t="n"/>
      <c r="E20" s="93" t="n"/>
      <c r="F20" s="93" t="n"/>
      <c r="G20" s="93" t="n"/>
      <c r="H20" s="93" t="n"/>
      <c r="I20" s="93" t="n"/>
      <c r="J20" s="93" t="n"/>
      <c r="K20" s="93" t="n"/>
    </row>
    <row r="21" ht="24" customHeight="1" s="33">
      <c r="A21" s="93" t="n"/>
      <c r="B21" s="93" t="n"/>
      <c r="C21" s="93" t="n"/>
      <c r="D21" s="93" t="n"/>
      <c r="E21" s="93" t="n"/>
      <c r="F21" s="93" t="n"/>
      <c r="G21" s="93" t="n"/>
      <c r="H21" s="93" t="n"/>
      <c r="I21" s="93" t="n"/>
      <c r="J21" s="93" t="n"/>
      <c r="K21" s="93" t="n"/>
    </row>
    <row r="22" ht="24" customHeight="1" s="33">
      <c r="A22" s="93" t="n"/>
      <c r="B22" s="93" t="n"/>
      <c r="C22" s="93" t="n"/>
      <c r="D22" s="93" t="n"/>
      <c r="E22" s="93" t="n"/>
      <c r="F22" s="93" t="n"/>
      <c r="G22" s="93" t="n"/>
      <c r="H22" s="93" t="n"/>
      <c r="I22" s="93" t="n"/>
      <c r="J22" s="93" t="n"/>
      <c r="K22" s="93" t="n"/>
    </row>
    <row r="23" ht="24" customHeight="1" s="33">
      <c r="A23" s="93" t="n"/>
      <c r="B23" s="93" t="n"/>
      <c r="C23" s="93" t="n"/>
      <c r="D23" s="93" t="n"/>
      <c r="E23" s="93" t="n"/>
      <c r="F23" s="93" t="n"/>
      <c r="G23" s="93" t="n"/>
      <c r="H23" s="93" t="n"/>
      <c r="I23" s="93" t="n"/>
      <c r="J23" s="93" t="n"/>
      <c r="K23" s="93" t="n"/>
    </row>
    <row r="24" ht="24" customHeight="1" s="33">
      <c r="A24" s="93" t="n"/>
      <c r="B24" s="93" t="n"/>
      <c r="C24" s="93" t="n"/>
      <c r="D24" s="93" t="n"/>
      <c r="E24" s="93" t="n"/>
      <c r="F24" s="93" t="n"/>
      <c r="G24" s="93" t="n"/>
      <c r="H24" s="93" t="n"/>
      <c r="I24" s="93" t="n"/>
      <c r="J24" s="93" t="n"/>
      <c r="K24" s="93" t="n"/>
    </row>
    <row r="25" ht="24" customHeight="1" s="33">
      <c r="A25" s="93" t="n"/>
      <c r="B25" s="93" t="n"/>
      <c r="C25" s="93" t="n"/>
      <c r="D25" s="93" t="n"/>
      <c r="E25" s="93" t="n"/>
      <c r="F25" s="93" t="n"/>
      <c r="G25" s="93" t="n"/>
      <c r="H25" s="93" t="n"/>
      <c r="I25" s="93" t="n"/>
      <c r="J25" s="93" t="n"/>
      <c r="K25" s="93" t="n"/>
    </row>
    <row r="26" ht="24" customHeight="1" s="33">
      <c r="A26" s="93" t="n"/>
      <c r="B26" s="93" t="n"/>
      <c r="C26" s="93" t="n"/>
      <c r="D26" s="93" t="n"/>
      <c r="E26" s="93" t="n"/>
      <c r="F26" s="93" t="n"/>
      <c r="G26" s="93" t="n"/>
      <c r="H26" s="93" t="n"/>
      <c r="I26" s="93" t="n"/>
      <c r="J26" s="93" t="n"/>
      <c r="K26" s="93" t="n"/>
    </row>
    <row r="27" ht="24" customHeight="1" s="33">
      <c r="A27" s="93" t="n"/>
      <c r="B27" s="93" t="n"/>
      <c r="C27" s="93" t="n"/>
      <c r="D27" s="93" t="n"/>
      <c r="E27" s="93" t="n"/>
      <c r="F27" s="93" t="n"/>
      <c r="G27" s="93" t="n"/>
      <c r="H27" s="93" t="n"/>
      <c r="I27" s="93" t="n"/>
      <c r="J27" s="93" t="n"/>
      <c r="K27" s="93" t="n"/>
    </row>
    <row r="28" ht="24" customHeight="1" s="33">
      <c r="A28" s="93" t="n"/>
      <c r="B28" s="93" t="n"/>
      <c r="C28" s="93" t="n"/>
      <c r="D28" s="93" t="n"/>
      <c r="E28" s="93" t="n"/>
      <c r="F28" s="93" t="n"/>
      <c r="G28" s="93" t="n"/>
      <c r="H28" s="93" t="n"/>
      <c r="I28" s="93" t="n"/>
      <c r="J28" s="93" t="n"/>
      <c r="K28" s="93" t="n"/>
    </row>
    <row r="29" ht="24" customHeight="1" s="33">
      <c r="A29" s="93" t="n"/>
      <c r="B29" s="93" t="n"/>
      <c r="C29" s="93" t="n"/>
      <c r="D29" s="93" t="n"/>
      <c r="E29" s="93" t="n"/>
      <c r="F29" s="93" t="n"/>
      <c r="G29" s="93" t="n"/>
      <c r="H29" s="93" t="n"/>
      <c r="I29" s="93" t="n"/>
      <c r="J29" s="93" t="n"/>
      <c r="K29" s="93" t="n"/>
    </row>
    <row r="30" ht="24" customHeight="1" s="33">
      <c r="A30" s="93" t="n"/>
      <c r="B30" s="93" t="n"/>
      <c r="C30" s="93" t="n"/>
      <c r="D30" s="93" t="n"/>
      <c r="E30" s="93" t="n"/>
      <c r="F30" s="93" t="n"/>
      <c r="G30" s="93" t="n"/>
      <c r="H30" s="93" t="n"/>
      <c r="I30" s="93" t="n"/>
      <c r="J30" s="93" t="n"/>
      <c r="K30" s="93" t="n"/>
    </row>
    <row r="31" ht="24" customHeight="1" s="33">
      <c r="A31" s="93" t="n"/>
      <c r="B31" s="93" t="n"/>
      <c r="C31" s="93" t="n"/>
      <c r="D31" s="93" t="n"/>
      <c r="E31" s="93" t="n"/>
      <c r="F31" s="93" t="n"/>
      <c r="G31" s="93" t="n"/>
      <c r="H31" s="93" t="n"/>
      <c r="I31" s="93" t="n"/>
      <c r="J31" s="93" t="n"/>
      <c r="K31" s="93" t="n"/>
    </row>
    <row r="32" ht="24" customHeight="1" s="33">
      <c r="A32" s="93" t="n"/>
      <c r="B32" s="93" t="n"/>
      <c r="C32" s="93" t="n"/>
      <c r="D32" s="93" t="n"/>
      <c r="E32" s="93" t="n"/>
      <c r="F32" s="93" t="n"/>
      <c r="G32" s="93" t="n"/>
      <c r="H32" s="93" t="n"/>
      <c r="I32" s="93" t="n"/>
      <c r="J32" s="93" t="n"/>
      <c r="K32" s="93" t="n"/>
    </row>
    <row r="33" ht="24" customHeight="1" s="33">
      <c r="A33" s="93" t="n"/>
      <c r="B33" s="93" t="n"/>
      <c r="C33" s="93" t="n"/>
      <c r="D33" s="93" t="n"/>
      <c r="E33" s="93" t="n"/>
      <c r="F33" s="93" t="n"/>
      <c r="G33" s="93" t="n"/>
      <c r="H33" s="93" t="n"/>
      <c r="I33" s="93" t="n"/>
      <c r="J33" s="93" t="n"/>
      <c r="K33" s="93" t="n"/>
    </row>
    <row r="34" ht="24" customHeight="1" s="33">
      <c r="A34" s="93" t="n"/>
      <c r="B34" s="93" t="n"/>
      <c r="C34" s="93" t="n"/>
      <c r="D34" s="93" t="n"/>
      <c r="E34" s="93" t="n"/>
      <c r="F34" s="93" t="n"/>
      <c r="G34" s="93" t="n"/>
      <c r="H34" s="93" t="n"/>
      <c r="I34" s="93" t="n"/>
      <c r="J34" s="93" t="n"/>
      <c r="K34" s="93" t="n"/>
    </row>
    <row r="35" ht="24" customHeight="1" s="33">
      <c r="A35" s="93" t="n"/>
      <c r="B35" s="93" t="n"/>
      <c r="C35" s="93" t="n"/>
      <c r="D35" s="93" t="n"/>
      <c r="E35" s="93" t="n"/>
      <c r="F35" s="93" t="n"/>
      <c r="G35" s="93" t="n"/>
      <c r="H35" s="93" t="n"/>
      <c r="I35" s="93" t="n"/>
      <c r="J35" s="93" t="n"/>
      <c r="K35" s="93" t="n"/>
    </row>
    <row r="36" ht="24" customHeight="1" s="33">
      <c r="A36" s="93" t="n"/>
      <c r="B36" s="93" t="n"/>
      <c r="C36" s="93" t="n"/>
      <c r="D36" s="93" t="n"/>
      <c r="E36" s="93" t="n"/>
      <c r="F36" s="93" t="n"/>
      <c r="G36" s="93" t="n"/>
      <c r="H36" s="93" t="n"/>
      <c r="I36" s="93" t="n"/>
      <c r="J36" s="93" t="n"/>
      <c r="K36" s="93" t="n"/>
    </row>
    <row r="37" ht="24" customHeight="1" s="33">
      <c r="A37" s="93" t="n"/>
      <c r="B37" s="93" t="n"/>
      <c r="C37" s="93" t="n"/>
      <c r="D37" s="93" t="n"/>
      <c r="E37" s="93" t="n"/>
      <c r="F37" s="93" t="n"/>
      <c r="G37" s="93" t="n"/>
      <c r="H37" s="93" t="n"/>
      <c r="I37" s="93" t="n"/>
      <c r="J37" s="93" t="n"/>
      <c r="K37" s="93" t="n"/>
    </row>
    <row r="38" ht="24" customHeight="1" s="33">
      <c r="A38" s="93" t="n"/>
      <c r="B38" s="93" t="n"/>
      <c r="C38" s="93" t="n"/>
      <c r="D38" s="93" t="n"/>
      <c r="E38" s="93" t="n"/>
      <c r="F38" s="93" t="n"/>
      <c r="G38" s="93" t="n"/>
      <c r="H38" s="93" t="n"/>
      <c r="I38" s="93" t="n"/>
      <c r="J38" s="93" t="n"/>
      <c r="K38" s="93" t="n"/>
    </row>
    <row r="39" ht="24" customHeight="1" s="33">
      <c r="A39" s="93" t="n"/>
      <c r="B39" s="93" t="n"/>
      <c r="C39" s="93" t="n"/>
      <c r="D39" s="93" t="n"/>
      <c r="E39" s="93" t="n"/>
      <c r="F39" s="93" t="n"/>
      <c r="G39" s="93" t="n"/>
      <c r="H39" s="93" t="n"/>
      <c r="I39" s="93" t="n"/>
      <c r="J39" s="93" t="n"/>
      <c r="K39" s="93" t="n"/>
    </row>
    <row r="40" ht="24" customHeight="1" s="33">
      <c r="A40" s="93" t="n"/>
      <c r="B40" s="93" t="n"/>
      <c r="C40" s="93" t="n"/>
      <c r="D40" s="93" t="n"/>
      <c r="E40" s="93" t="n"/>
      <c r="F40" s="93" t="n"/>
      <c r="G40" s="93" t="n"/>
      <c r="H40" s="93" t="n"/>
      <c r="I40" s="93" t="n"/>
      <c r="J40" s="93" t="n"/>
      <c r="K40" s="93" t="n"/>
    </row>
    <row r="41" ht="24" customHeight="1" s="33">
      <c r="A41" s="93" t="n"/>
      <c r="B41" s="93" t="n"/>
      <c r="C41" s="93" t="n"/>
      <c r="D41" s="93" t="n"/>
      <c r="E41" s="93" t="n"/>
      <c r="F41" s="93" t="n"/>
      <c r="G41" s="93" t="n"/>
      <c r="H41" s="93" t="n"/>
      <c r="I41" s="93" t="n"/>
      <c r="J41" s="93" t="n"/>
      <c r="K41" s="93" t="n"/>
    </row>
    <row r="42" ht="24" customHeight="1" s="33">
      <c r="A42" s="93" t="n"/>
      <c r="B42" s="93" t="n"/>
      <c r="C42" s="93" t="n"/>
      <c r="D42" s="93" t="n"/>
      <c r="E42" s="93" t="n"/>
      <c r="F42" s="93" t="n"/>
      <c r="G42" s="93" t="n"/>
      <c r="H42" s="93" t="n"/>
      <c r="I42" s="93" t="n"/>
      <c r="J42" s="93" t="n"/>
      <c r="K42" s="93" t="n"/>
    </row>
    <row r="43" ht="24" customHeight="1" s="33">
      <c r="A43" s="93" t="n"/>
      <c r="B43" s="93" t="n"/>
      <c r="C43" s="93" t="n"/>
      <c r="D43" s="93" t="n"/>
      <c r="E43" s="93" t="n"/>
      <c r="F43" s="93" t="n"/>
      <c r="G43" s="93" t="n"/>
      <c r="H43" s="93" t="n"/>
      <c r="I43" s="93" t="n"/>
      <c r="J43" s="93" t="n"/>
      <c r="K43" s="93" t="n"/>
    </row>
    <row r="44" ht="24" customHeight="1" s="33">
      <c r="A44" s="93" t="n"/>
      <c r="B44" s="93" t="n"/>
      <c r="C44" s="93" t="n"/>
      <c r="D44" s="93" t="n"/>
      <c r="E44" s="93" t="n"/>
      <c r="F44" s="93" t="n"/>
      <c r="G44" s="93" t="n"/>
      <c r="H44" s="93" t="n"/>
      <c r="I44" s="93" t="n"/>
      <c r="J44" s="93" t="n"/>
      <c r="K44" s="93" t="n"/>
    </row>
    <row r="45" ht="24" customHeight="1" s="33">
      <c r="A45" s="93" t="n"/>
      <c r="B45" s="93" t="n"/>
      <c r="C45" s="93" t="n"/>
      <c r="D45" s="93" t="n"/>
      <c r="E45" s="93" t="n"/>
      <c r="F45" s="93" t="n"/>
      <c r="G45" s="93" t="n"/>
      <c r="H45" s="93" t="n"/>
      <c r="I45" s="93" t="n"/>
      <c r="J45" s="93" t="n"/>
      <c r="K45" s="93" t="n"/>
    </row>
    <row r="46" ht="24" customHeight="1" s="33">
      <c r="A46" s="93" t="n"/>
      <c r="B46" s="93" t="n"/>
      <c r="C46" s="93" t="n"/>
      <c r="D46" s="93" t="n"/>
      <c r="E46" s="93" t="n"/>
      <c r="F46" s="93" t="n"/>
      <c r="G46" s="93" t="n"/>
      <c r="H46" s="93" t="n"/>
      <c r="I46" s="93" t="n"/>
      <c r="J46" s="93" t="n"/>
      <c r="K46" s="93" t="n"/>
    </row>
    <row r="47" ht="24" customHeight="1" s="33">
      <c r="A47" s="93" t="n"/>
      <c r="B47" s="93" t="n"/>
      <c r="C47" s="93" t="n"/>
      <c r="D47" s="93" t="n"/>
      <c r="E47" s="93" t="n"/>
      <c r="F47" s="93" t="n"/>
      <c r="G47" s="93" t="n"/>
      <c r="H47" s="93" t="n"/>
      <c r="I47" s="93" t="n"/>
      <c r="J47" s="93" t="n"/>
      <c r="K47" s="93" t="n"/>
    </row>
    <row r="48" ht="24" customHeight="1" s="33">
      <c r="A48" s="93" t="n"/>
      <c r="B48" s="93" t="n"/>
      <c r="C48" s="93" t="n"/>
      <c r="D48" s="93" t="n"/>
      <c r="E48" s="93" t="n"/>
      <c r="F48" s="93" t="n"/>
      <c r="G48" s="93" t="n"/>
      <c r="H48" s="93" t="n"/>
      <c r="I48" s="93" t="n"/>
      <c r="J48" s="93" t="n"/>
      <c r="K48" s="93" t="n"/>
    </row>
    <row r="49" ht="24" customHeight="1" s="33">
      <c r="A49" s="93" t="n"/>
      <c r="B49" s="93" t="n"/>
      <c r="C49" s="93" t="n"/>
      <c r="D49" s="93" t="n"/>
      <c r="E49" s="93" t="n"/>
      <c r="F49" s="93" t="n"/>
      <c r="G49" s="93" t="n"/>
      <c r="H49" s="93" t="n"/>
      <c r="I49" s="93" t="n"/>
      <c r="J49" s="93" t="n"/>
      <c r="K49" s="93" t="n"/>
    </row>
    <row r="50" ht="24" customHeight="1" s="33">
      <c r="A50" s="93" t="n"/>
      <c r="B50" s="93" t="n"/>
      <c r="C50" s="93" t="n"/>
      <c r="D50" s="93" t="n"/>
      <c r="E50" s="93" t="n"/>
      <c r="F50" s="93" t="n"/>
      <c r="G50" s="93" t="n"/>
      <c r="H50" s="93" t="n"/>
      <c r="I50" s="93" t="n"/>
      <c r="J50" s="93" t="n"/>
      <c r="K50" s="93" t="n"/>
    </row>
    <row r="51" ht="24" customHeight="1" s="33">
      <c r="A51" s="93" t="n"/>
      <c r="B51" s="93" t="n"/>
      <c r="C51" s="93" t="n"/>
      <c r="D51" s="93" t="n"/>
      <c r="E51" s="93" t="n"/>
      <c r="F51" s="93" t="n"/>
      <c r="G51" s="93" t="n"/>
      <c r="H51" s="93" t="n"/>
      <c r="I51" s="93" t="n"/>
      <c r="J51" s="93" t="n"/>
      <c r="K51" s="93" t="n"/>
    </row>
    <row r="52" ht="24" customHeight="1" s="33">
      <c r="A52" s="93" t="n"/>
      <c r="B52" s="93" t="n"/>
      <c r="C52" s="93" t="n"/>
      <c r="D52" s="93" t="n"/>
      <c r="E52" s="93" t="n"/>
      <c r="F52" s="93" t="n"/>
      <c r="G52" s="93" t="n"/>
      <c r="H52" s="93" t="n"/>
      <c r="I52" s="93" t="n"/>
      <c r="J52" s="93" t="n"/>
      <c r="K52" s="93" t="n"/>
    </row>
    <row r="53" ht="24" customHeight="1" s="33">
      <c r="A53" s="93" t="n"/>
      <c r="B53" s="93" t="n"/>
      <c r="C53" s="93" t="n"/>
      <c r="D53" s="93" t="n"/>
      <c r="E53" s="93" t="n"/>
      <c r="F53" s="93" t="n"/>
      <c r="G53" s="93" t="n"/>
      <c r="H53" s="93" t="n"/>
      <c r="I53" s="93" t="n"/>
      <c r="J53" s="93" t="n"/>
      <c r="K53" s="93" t="n"/>
    </row>
    <row r="54" ht="24" customHeight="1" s="33">
      <c r="A54" s="93" t="n"/>
      <c r="B54" s="93" t="n"/>
      <c r="C54" s="93" t="n"/>
      <c r="D54" s="93" t="n"/>
      <c r="E54" s="93" t="n"/>
      <c r="F54" s="93" t="n"/>
      <c r="G54" s="93" t="n"/>
      <c r="H54" s="93" t="n"/>
      <c r="I54" s="93" t="n"/>
      <c r="J54" s="93" t="n"/>
      <c r="K54" s="93" t="n"/>
    </row>
    <row r="55" ht="24" customHeight="1" s="33">
      <c r="A55" s="93" t="n"/>
      <c r="B55" s="93" t="n"/>
      <c r="C55" s="93" t="n"/>
      <c r="D55" s="93" t="n"/>
      <c r="E55" s="93" t="n"/>
      <c r="F55" s="93" t="n"/>
      <c r="G55" s="93" t="n"/>
      <c r="H55" s="93" t="n"/>
      <c r="I55" s="93" t="n"/>
      <c r="J55" s="93" t="n"/>
      <c r="K55" s="93" t="n"/>
    </row>
    <row r="56" ht="24" customHeight="1" s="33">
      <c r="A56" s="93" t="n"/>
      <c r="B56" s="93" t="n"/>
      <c r="C56" s="93" t="n"/>
      <c r="D56" s="93" t="n"/>
      <c r="E56" s="93" t="n"/>
      <c r="F56" s="93" t="n"/>
      <c r="G56" s="93" t="n"/>
      <c r="H56" s="93" t="n"/>
      <c r="I56" s="93" t="n"/>
      <c r="J56" s="93" t="n"/>
      <c r="K56" s="93" t="n"/>
    </row>
    <row r="57" ht="24" customHeight="1" s="33">
      <c r="A57" s="93" t="n"/>
      <c r="B57" s="93" t="n"/>
      <c r="C57" s="93" t="n"/>
      <c r="D57" s="93" t="n"/>
      <c r="E57" s="93" t="n"/>
      <c r="F57" s="93" t="n"/>
      <c r="G57" s="93" t="n"/>
      <c r="H57" s="93" t="n"/>
      <c r="I57" s="93" t="n"/>
      <c r="J57" s="93" t="n"/>
      <c r="K57" s="93" t="n"/>
    </row>
    <row r="58" ht="24" customHeight="1" s="33">
      <c r="A58" s="93" t="n"/>
      <c r="B58" s="93" t="n"/>
      <c r="C58" s="93" t="n"/>
      <c r="D58" s="93" t="n"/>
      <c r="E58" s="93" t="n"/>
      <c r="F58" s="93" t="n"/>
      <c r="G58" s="93" t="n"/>
      <c r="H58" s="93" t="n"/>
      <c r="I58" s="93" t="n"/>
      <c r="J58" s="93" t="n"/>
      <c r="K58" s="93" t="n"/>
    </row>
    <row r="59" ht="24" customHeight="1" s="33">
      <c r="A59" s="93" t="n"/>
      <c r="B59" s="93" t="n"/>
      <c r="C59" s="93" t="n"/>
      <c r="D59" s="93" t="n"/>
      <c r="E59" s="93" t="n"/>
      <c r="F59" s="93" t="n"/>
      <c r="G59" s="93" t="n"/>
      <c r="H59" s="93" t="n"/>
      <c r="I59" s="93" t="n"/>
      <c r="J59" s="93" t="n"/>
      <c r="K59" s="93" t="n"/>
    </row>
    <row r="60">
      <c r="A60" s="93" t="n"/>
      <c r="B60" s="93" t="n"/>
      <c r="C60" s="93" t="n"/>
      <c r="D60" s="93" t="n"/>
      <c r="E60" s="93" t="n"/>
      <c r="F60" s="93" t="n"/>
      <c r="G60" s="93" t="n"/>
      <c r="H60" s="93" t="n"/>
      <c r="I60" s="93" t="n"/>
      <c r="J60" s="93" t="n"/>
      <c r="K60" s="93" t="n"/>
    </row>
  </sheetData>
  <mergeCells count="3">
    <mergeCell ref="A2:K2"/>
    <mergeCell ref="A1:K1"/>
    <mergeCell ref="A3:K3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J80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3" customWidth="1" style="33" min="1" max="1"/>
    <col width="22" customWidth="1" style="33" min="2" max="2"/>
    <col width="16" customWidth="1" style="33" min="3" max="3"/>
    <col width="24" customWidth="1" style="33" min="4" max="4"/>
    <col width="14" customWidth="1" style="33" min="5" max="5"/>
    <col width="14" customWidth="1" style="33" min="6" max="6"/>
    <col width="14" customWidth="1" style="33" min="7" max="7"/>
    <col width="14" customWidth="1" style="33" min="8" max="8"/>
    <col width="24" customWidth="1" style="33" min="9" max="9"/>
    <col width="30" customWidth="1" style="33" min="10" max="10"/>
  </cols>
  <sheetData>
    <row r="1">
      <c r="A1" s="148" t="inlineStr">
        <is>
          <t>明细_现金流分析</t>
        </is>
      </c>
      <c r="B1" s="148" t="n"/>
      <c r="C1" s="148" t="n"/>
      <c r="D1" s="148" t="n"/>
      <c r="E1" s="148" t="n"/>
      <c r="F1" s="148" t="n"/>
      <c r="G1" s="148" t="n"/>
      <c r="H1" s="148" t="n"/>
      <c r="I1" s="148" t="n"/>
      <c r="J1" s="148" t="n"/>
    </row>
    <row r="2">
      <c r="A2" s="149" t="inlineStr">
        <is>
          <t>本表为现金流分析手工填报区。每周可填多行，汇总页和网页上传都会按本表自动汇总。</t>
        </is>
      </c>
      <c r="B2" s="149" t="n"/>
      <c r="C2" s="149" t="n"/>
      <c r="D2" s="149" t="n"/>
      <c r="E2" s="149" t="n"/>
      <c r="F2" s="149" t="n"/>
      <c r="G2" s="149" t="n"/>
      <c r="H2" s="149" t="n"/>
      <c r="I2" s="149" t="n"/>
      <c r="J2" s="149" t="n"/>
    </row>
    <row r="3">
      <c r="A3" s="150" t="inlineStr">
        <is>
          <t>黄色单元格请手工维护；现金流分类建议使用：经营现金流、投资现金流、筹资现金流。金额流入填正数，流出填负数。</t>
        </is>
      </c>
      <c r="B3" s="150" t="n"/>
      <c r="C3" s="150" t="n"/>
      <c r="D3" s="150" t="n"/>
      <c r="E3" s="150" t="n"/>
      <c r="F3" s="150" t="n"/>
      <c r="G3" s="150" t="n"/>
      <c r="H3" s="150" t="n"/>
      <c r="I3" s="150" t="n"/>
      <c r="J3" s="150" t="n"/>
    </row>
    <row r="4">
      <c r="A4" s="150" t="inlineStr">
        <is>
          <t>期初现金每周只需填写一次。校验关系：经营现金流+投资现金流+筹资现金流=净现金流；期初现金+净现金流=期末现金。</t>
        </is>
      </c>
      <c r="B4" s="150" t="n"/>
      <c r="C4" s="150" t="n"/>
      <c r="D4" s="150" t="n"/>
      <c r="E4" s="150" t="n"/>
      <c r="F4" s="150" t="n"/>
      <c r="G4" s="150" t="n"/>
      <c r="H4" s="150" t="n"/>
      <c r="I4" s="150" t="n"/>
      <c r="J4" s="150" t="n"/>
    </row>
    <row r="5">
      <c r="A5" s="151" t="inlineStr">
        <is>
          <t>周次</t>
        </is>
      </c>
      <c r="B5" s="151" t="inlineStr">
        <is>
          <t>分析期间</t>
        </is>
      </c>
      <c r="C5" s="151" t="inlineStr">
        <is>
          <t>现金流分类</t>
        </is>
      </c>
      <c r="D5" s="151" t="inlineStr">
        <is>
          <t>明细项目</t>
        </is>
      </c>
      <c r="E5" s="151" t="inlineStr">
        <is>
          <t>金额</t>
        </is>
      </c>
      <c r="F5" s="151" t="inlineStr">
        <is>
          <t>收现基数</t>
        </is>
      </c>
      <c r="G5" s="151" t="inlineStr">
        <is>
          <t>付现基数</t>
        </is>
      </c>
      <c r="H5" s="151" t="inlineStr">
        <is>
          <t>期初现金</t>
        </is>
      </c>
      <c r="I5" s="151" t="inlineStr">
        <is>
          <t>现金流风险</t>
        </is>
      </c>
      <c r="J5" s="151" t="inlineStr">
        <is>
          <t>现金流动作</t>
        </is>
      </c>
    </row>
    <row r="6">
      <c r="A6" s="152" t="inlineStr">
        <is>
          <t>2026-W01</t>
        </is>
      </c>
      <c r="B6" s="152" t="n"/>
      <c r="C6" s="152" t="n"/>
      <c r="D6" s="152" t="n"/>
      <c r="E6" s="153" t="n"/>
      <c r="F6" s="153" t="n"/>
      <c r="G6" s="153" t="n"/>
      <c r="H6" s="153" t="n"/>
      <c r="I6" s="152" t="n"/>
      <c r="J6" s="152" t="n"/>
    </row>
    <row r="7">
      <c r="A7" s="152" t="inlineStr">
        <is>
          <t>2026-W02</t>
        </is>
      </c>
      <c r="B7" s="152" t="n"/>
      <c r="C7" s="152" t="n"/>
      <c r="D7" s="152" t="n"/>
      <c r="E7" s="153" t="n"/>
      <c r="F7" s="153" t="n"/>
      <c r="G7" s="153" t="n"/>
      <c r="H7" s="153" t="n"/>
      <c r="I7" s="152" t="n"/>
      <c r="J7" s="152" t="n"/>
    </row>
    <row r="8">
      <c r="A8" s="152" t="inlineStr">
        <is>
          <t>2026-W03</t>
        </is>
      </c>
      <c r="B8" s="152" t="n"/>
      <c r="C8" s="152" t="n"/>
      <c r="D8" s="152" t="n"/>
      <c r="E8" s="153" t="n"/>
      <c r="F8" s="153" t="n"/>
      <c r="G8" s="153" t="n"/>
      <c r="H8" s="153" t="n"/>
      <c r="I8" s="152" t="n"/>
      <c r="J8" s="152" t="n"/>
    </row>
    <row r="9">
      <c r="A9" s="152" t="inlineStr">
        <is>
          <t>2026-W04</t>
        </is>
      </c>
      <c r="B9" s="152" t="n"/>
      <c r="C9" s="152" t="n"/>
      <c r="D9" s="152" t="n"/>
      <c r="E9" s="153" t="n"/>
      <c r="F9" s="153" t="n"/>
      <c r="G9" s="153" t="n"/>
      <c r="H9" s="153" t="n"/>
      <c r="I9" s="152" t="n"/>
      <c r="J9" s="152" t="n"/>
    </row>
    <row r="10">
      <c r="A10" s="152" t="inlineStr">
        <is>
          <t>2026-W05</t>
        </is>
      </c>
      <c r="B10" s="152" t="n"/>
      <c r="C10" s="152" t="n"/>
      <c r="D10" s="152" t="n"/>
      <c r="E10" s="153" t="n"/>
      <c r="F10" s="153" t="n"/>
      <c r="G10" s="153" t="n"/>
      <c r="H10" s="153" t="n"/>
      <c r="I10" s="152" t="n"/>
      <c r="J10" s="152" t="n"/>
    </row>
    <row r="11">
      <c r="A11" s="152" t="inlineStr">
        <is>
          <t>2026-W06</t>
        </is>
      </c>
      <c r="B11" s="152" t="n"/>
      <c r="C11" s="152" t="n"/>
      <c r="D11" s="152" t="n"/>
      <c r="E11" s="153" t="n"/>
      <c r="F11" s="153" t="n"/>
      <c r="G11" s="153" t="n"/>
      <c r="H11" s="153" t="n"/>
      <c r="I11" s="152" t="n"/>
      <c r="J11" s="152" t="n"/>
    </row>
    <row r="12">
      <c r="A12" s="152" t="inlineStr">
        <is>
          <t>2026-W07</t>
        </is>
      </c>
      <c r="B12" s="152" t="n"/>
      <c r="C12" s="152" t="n"/>
      <c r="D12" s="152" t="n"/>
      <c r="E12" s="153" t="n"/>
      <c r="F12" s="153" t="n"/>
      <c r="G12" s="153" t="n"/>
      <c r="H12" s="153" t="n"/>
      <c r="I12" s="152" t="n"/>
      <c r="J12" s="152" t="n"/>
    </row>
    <row r="13">
      <c r="A13" s="152" t="inlineStr">
        <is>
          <t>2026-W08</t>
        </is>
      </c>
      <c r="B13" s="152" t="n"/>
      <c r="C13" s="152" t="n"/>
      <c r="D13" s="152" t="n"/>
      <c r="E13" s="153" t="n"/>
      <c r="F13" s="153" t="n"/>
      <c r="G13" s="153" t="n"/>
      <c r="H13" s="153" t="n"/>
      <c r="I13" s="152" t="n"/>
      <c r="J13" s="152" t="n"/>
    </row>
    <row r="14">
      <c r="A14" s="152" t="inlineStr">
        <is>
          <t>2026-W09</t>
        </is>
      </c>
      <c r="B14" s="152" t="n"/>
      <c r="C14" s="152" t="n"/>
      <c r="D14" s="152" t="n"/>
      <c r="E14" s="153" t="n"/>
      <c r="F14" s="153" t="n"/>
      <c r="G14" s="153" t="n"/>
      <c r="H14" s="153" t="n"/>
      <c r="I14" s="152" t="n"/>
      <c r="J14" s="152" t="n"/>
    </row>
    <row r="15">
      <c r="A15" s="152" t="inlineStr">
        <is>
          <t>2026-W10</t>
        </is>
      </c>
      <c r="B15" s="152" t="n"/>
      <c r="C15" s="152" t="n"/>
      <c r="D15" s="152" t="n"/>
      <c r="E15" s="153" t="n"/>
      <c r="F15" s="153" t="n"/>
      <c r="G15" s="153" t="n"/>
      <c r="H15" s="153" t="n"/>
      <c r="I15" s="152" t="n"/>
      <c r="J15" s="152" t="n"/>
    </row>
    <row r="16">
      <c r="A16" s="152" t="inlineStr">
        <is>
          <t>2026-W11</t>
        </is>
      </c>
      <c r="B16" s="152" t="n"/>
      <c r="C16" s="152" t="n"/>
      <c r="D16" s="152" t="n"/>
      <c r="E16" s="153" t="n"/>
      <c r="F16" s="153" t="n"/>
      <c r="G16" s="153" t="n"/>
      <c r="H16" s="153" t="n"/>
      <c r="I16" s="152" t="n"/>
      <c r="J16" s="152" t="n"/>
    </row>
    <row r="17">
      <c r="A17" s="152" t="inlineStr">
        <is>
          <t>2026-W12</t>
        </is>
      </c>
      <c r="B17" s="152" t="n"/>
      <c r="C17" s="152" t="n"/>
      <c r="D17" s="152" t="n"/>
      <c r="E17" s="153" t="n"/>
      <c r="F17" s="153" t="n"/>
      <c r="G17" s="153" t="n"/>
      <c r="H17" s="153" t="n"/>
      <c r="I17" s="152" t="n"/>
      <c r="J17" s="152" t="n"/>
    </row>
    <row r="18">
      <c r="A18" s="152" t="inlineStr">
        <is>
          <t>2026-W13</t>
        </is>
      </c>
      <c r="B18" s="152" t="n"/>
      <c r="C18" s="152" t="n"/>
      <c r="D18" s="152" t="n"/>
      <c r="E18" s="153" t="n"/>
      <c r="F18" s="153" t="n"/>
      <c r="G18" s="153" t="n"/>
      <c r="H18" s="153" t="n"/>
      <c r="I18" s="152" t="n"/>
      <c r="J18" s="152" t="n"/>
    </row>
    <row r="19">
      <c r="A19" s="152" t="inlineStr">
        <is>
          <t>2026-W14</t>
        </is>
      </c>
      <c r="B19" s="152" t="n"/>
      <c r="C19" s="152" t="n"/>
      <c r="D19" s="152" t="n"/>
      <c r="E19" s="153" t="n"/>
      <c r="F19" s="153" t="n"/>
      <c r="G19" s="153" t="n"/>
      <c r="H19" s="153" t="n"/>
      <c r="I19" s="152" t="n"/>
      <c r="J19" s="152" t="n"/>
    </row>
    <row r="20">
      <c r="A20" s="152" t="inlineStr">
        <is>
          <t>2026-W15</t>
        </is>
      </c>
      <c r="B20" s="152" t="n"/>
      <c r="C20" s="152" t="n"/>
      <c r="D20" s="152" t="n"/>
      <c r="E20" s="153" t="n"/>
      <c r="F20" s="153" t="n"/>
      <c r="G20" s="153" t="n"/>
      <c r="H20" s="153" t="n"/>
      <c r="I20" s="152" t="n"/>
      <c r="J20" s="152" t="n"/>
    </row>
    <row r="21">
      <c r="A21" s="152" t="inlineStr">
        <is>
          <t>2026-W16</t>
        </is>
      </c>
      <c r="B21" s="152" t="n"/>
      <c r="C21" s="152" t="n"/>
      <c r="D21" s="152" t="n"/>
      <c r="E21" s="153" t="n"/>
      <c r="F21" s="153" t="n"/>
      <c r="G21" s="153" t="n"/>
      <c r="H21" s="153" t="n"/>
      <c r="I21" s="152" t="n"/>
      <c r="J21" s="152" t="n"/>
    </row>
    <row r="22">
      <c r="A22" s="152" t="inlineStr">
        <is>
          <t>2026-W17</t>
        </is>
      </c>
      <c r="B22" s="152" t="n"/>
      <c r="C22" s="152" t="n"/>
      <c r="D22" s="152" t="n"/>
      <c r="E22" s="153" t="n"/>
      <c r="F22" s="153" t="n"/>
      <c r="G22" s="153" t="n"/>
      <c r="H22" s="153" t="n"/>
      <c r="I22" s="152" t="n"/>
      <c r="J22" s="152" t="n"/>
    </row>
    <row r="23">
      <c r="A23" s="152" t="inlineStr">
        <is>
          <t>2026-W18</t>
        </is>
      </c>
      <c r="B23" s="152" t="n"/>
      <c r="C23" s="152" t="n"/>
      <c r="D23" s="152" t="n"/>
      <c r="E23" s="153" t="n"/>
      <c r="F23" s="153" t="n"/>
      <c r="G23" s="153" t="n"/>
      <c r="H23" s="153" t="n"/>
      <c r="I23" s="152" t="n"/>
      <c r="J23" s="152" t="n"/>
    </row>
    <row r="24">
      <c r="A24" s="152" t="inlineStr">
        <is>
          <t>2026-W19</t>
        </is>
      </c>
      <c r="B24" s="152" t="inlineStr">
        <is>
          <t>2025年1月-2025年4月</t>
        </is>
      </c>
      <c r="C24" s="152" t="inlineStr">
        <is>
          <t>经营现金流</t>
        </is>
      </c>
      <c r="D24" s="152" t="inlineStr">
        <is>
          <t>客户回款净流入</t>
        </is>
      </c>
      <c r="E24" s="153" t="n">
        <v>1180000</v>
      </c>
      <c r="F24" s="153" t="n">
        <v>1440000</v>
      </c>
      <c r="G24" s="153" t="n">
        <v>1735000</v>
      </c>
      <c r="H24" s="153" t="n">
        <v>4200000</v>
      </c>
      <c r="I24" s="152" t="inlineStr">
        <is>
          <t>回款节奏需跟进</t>
        </is>
      </c>
      <c r="J24" s="152" t="inlineStr">
        <is>
          <t>锁定重点客户回款日期</t>
        </is>
      </c>
    </row>
    <row r="25">
      <c r="A25" s="152" t="inlineStr">
        <is>
          <t>2026-W19</t>
        </is>
      </c>
      <c r="B25" s="152" t="inlineStr">
        <is>
          <t>2025年1月-2025年4月</t>
        </is>
      </c>
      <c r="C25" s="152" t="inlineStr">
        <is>
          <t>投资现金流</t>
        </is>
      </c>
      <c r="D25" s="152" t="inlineStr">
        <is>
          <t>产品系统投入</t>
        </is>
      </c>
      <c r="E25" s="153" t="n">
        <v>-220000</v>
      </c>
      <c r="F25" s="153" t="inlineStr"/>
      <c r="G25" s="153" t="inlineStr"/>
      <c r="H25" s="153" t="inlineStr"/>
      <c r="I25" s="152" t="inlineStr"/>
      <c r="J25" s="152" t="inlineStr"/>
    </row>
    <row r="26">
      <c r="A26" s="152" t="inlineStr">
        <is>
          <t>2026-W19</t>
        </is>
      </c>
      <c r="B26" s="152" t="inlineStr">
        <is>
          <t>2025年1月-2025年4月</t>
        </is>
      </c>
      <c r="C26" s="152" t="inlineStr">
        <is>
          <t>筹资现金流</t>
        </is>
      </c>
      <c r="D26" s="152" t="inlineStr">
        <is>
          <t>短期借款净流入</t>
        </is>
      </c>
      <c r="E26" s="153" t="n">
        <v>150000</v>
      </c>
      <c r="F26" s="153" t="inlineStr"/>
      <c r="G26" s="153" t="inlineStr"/>
      <c r="H26" s="153" t="inlineStr"/>
      <c r="I26" s="152" t="inlineStr"/>
      <c r="J26" s="152" t="inlineStr"/>
    </row>
    <row r="27">
      <c r="A27" s="152" t="inlineStr">
        <is>
          <t>2026-W20</t>
        </is>
      </c>
      <c r="B27" s="152" t="inlineStr">
        <is>
          <t>2025年1月-2025年4月</t>
        </is>
      </c>
      <c r="C27" s="152" t="inlineStr">
        <is>
          <t>经营现金流</t>
        </is>
      </c>
      <c r="D27" s="152" t="inlineStr">
        <is>
          <t>客户回款净流入</t>
        </is>
      </c>
      <c r="E27" s="153" t="n">
        <v>960000</v>
      </c>
      <c r="F27" s="153" t="n">
        <v>1230000</v>
      </c>
      <c r="G27" s="153" t="n">
        <v>1333000</v>
      </c>
      <c r="H27" s="153" t="n">
        <v>5310000</v>
      </c>
      <c r="I27" s="152" t="inlineStr">
        <is>
          <t>付款集中度偏高</t>
        </is>
      </c>
      <c r="J27" s="152" t="inlineStr">
        <is>
          <t>拆分供应商付款节奏</t>
        </is>
      </c>
    </row>
    <row r="28">
      <c r="A28" s="152" t="inlineStr">
        <is>
          <t>2026-W20</t>
        </is>
      </c>
      <c r="B28" s="152" t="inlineStr">
        <is>
          <t>2025年1月-2025年4月</t>
        </is>
      </c>
      <c r="C28" s="152" t="inlineStr">
        <is>
          <t>投资现金流</t>
        </is>
      </c>
      <c r="D28" s="152" t="inlineStr">
        <is>
          <t>产品系统投入</t>
        </is>
      </c>
      <c r="E28" s="153" t="n">
        <v>-180000</v>
      </c>
      <c r="F28" s="153" t="inlineStr"/>
      <c r="G28" s="153" t="inlineStr"/>
      <c r="H28" s="153" t="inlineStr"/>
      <c r="I28" s="152" t="inlineStr"/>
      <c r="J28" s="152" t="inlineStr"/>
    </row>
    <row r="29">
      <c r="A29" s="152" t="inlineStr">
        <is>
          <t>2026-W20</t>
        </is>
      </c>
      <c r="B29" s="152" t="inlineStr">
        <is>
          <t>2025年1月-2025年4月</t>
        </is>
      </c>
      <c r="C29" s="152" t="inlineStr">
        <is>
          <t>筹资现金流</t>
        </is>
      </c>
      <c r="D29" s="152" t="inlineStr">
        <is>
          <t>无新增筹资</t>
        </is>
      </c>
      <c r="E29" s="153" t="n">
        <v>0</v>
      </c>
      <c r="F29" s="153" t="inlineStr"/>
      <c r="G29" s="153" t="inlineStr"/>
      <c r="H29" s="153" t="inlineStr"/>
      <c r="I29" s="152" t="inlineStr"/>
      <c r="J29" s="152" t="inlineStr"/>
    </row>
    <row r="30">
      <c r="A30" s="152" t="inlineStr">
        <is>
          <t>2026-W21</t>
        </is>
      </c>
      <c r="B30" s="152" t="inlineStr">
        <is>
          <t>2025年1月-2025年4月</t>
        </is>
      </c>
      <c r="C30" s="152" t="inlineStr">
        <is>
          <t>经营现金流</t>
        </is>
      </c>
      <c r="D30" s="152" t="inlineStr">
        <is>
          <t>客户回款净流入</t>
        </is>
      </c>
      <c r="E30" s="153" t="n">
        <v>1260000</v>
      </c>
      <c r="F30" s="153" t="n">
        <v>1482000</v>
      </c>
      <c r="G30" s="153" t="n">
        <v>1800000</v>
      </c>
      <c r="H30" s="153" t="n">
        <v>6090000</v>
      </c>
      <c r="I30" s="152" t="inlineStr">
        <is>
          <t>投资支出阶段性增加</t>
        </is>
      </c>
      <c r="J30" s="152" t="inlineStr">
        <is>
          <t>复核投资付款计划</t>
        </is>
      </c>
    </row>
    <row r="31">
      <c r="A31" s="152" t="inlineStr">
        <is>
          <t>2026-W21</t>
        </is>
      </c>
      <c r="B31" s="152" t="inlineStr">
        <is>
          <t>2025年1月-2025年4月</t>
        </is>
      </c>
      <c r="C31" s="152" t="inlineStr">
        <is>
          <t>投资现金流</t>
        </is>
      </c>
      <c r="D31" s="152" t="inlineStr">
        <is>
          <t>产品系统投入</t>
        </is>
      </c>
      <c r="E31" s="153" t="n">
        <v>-260000</v>
      </c>
      <c r="F31" s="153" t="inlineStr"/>
      <c r="G31" s="153" t="inlineStr"/>
      <c r="H31" s="153" t="inlineStr"/>
      <c r="I31" s="152" t="inlineStr"/>
      <c r="J31" s="152" t="inlineStr"/>
    </row>
    <row r="32">
      <c r="A32" s="152" t="inlineStr">
        <is>
          <t>2026-W21</t>
        </is>
      </c>
      <c r="B32" s="152" t="inlineStr">
        <is>
          <t>2025年1月-2025年4月</t>
        </is>
      </c>
      <c r="C32" s="152" t="inlineStr">
        <is>
          <t>筹资现金流</t>
        </is>
      </c>
      <c r="D32" s="152" t="inlineStr">
        <is>
          <t>偿还短期借款</t>
        </is>
      </c>
      <c r="E32" s="153" t="n">
        <v>-100000</v>
      </c>
      <c r="F32" s="153" t="inlineStr"/>
      <c r="G32" s="153" t="inlineStr"/>
      <c r="H32" s="153" t="inlineStr"/>
      <c r="I32" s="152" t="inlineStr"/>
      <c r="J32" s="152" t="inlineStr"/>
    </row>
    <row r="33">
      <c r="A33" s="152" t="inlineStr">
        <is>
          <t>2026-W22</t>
        </is>
      </c>
      <c r="B33" s="152" t="inlineStr">
        <is>
          <t>2025年1月-2025年4月</t>
        </is>
      </c>
      <c r="C33" s="152" t="inlineStr">
        <is>
          <t>经营现金流</t>
        </is>
      </c>
      <c r="D33" s="152" t="inlineStr">
        <is>
          <t>客户回款净流入</t>
        </is>
      </c>
      <c r="E33" s="153" t="n">
        <v>1380000</v>
      </c>
      <c r="F33" s="153" t="n">
        <v>1605000</v>
      </c>
      <c r="G33" s="153" t="n">
        <v>2000000</v>
      </c>
      <c r="H33" s="153" t="n">
        <v>6990000</v>
      </c>
      <c r="I33" s="152" t="inlineStr">
        <is>
          <t>现金流安全垫改善</t>
        </is>
      </c>
      <c r="J33" s="152" t="inlineStr">
        <is>
          <t>继续压实回款承诺</t>
        </is>
      </c>
    </row>
    <row r="34">
      <c r="A34" s="152" t="inlineStr">
        <is>
          <t>2026-W22</t>
        </is>
      </c>
      <c r="B34" s="152" t="inlineStr">
        <is>
          <t>2025年1月-2025年4月</t>
        </is>
      </c>
      <c r="C34" s="152" t="inlineStr">
        <is>
          <t>投资现金流</t>
        </is>
      </c>
      <c r="D34" s="152" t="inlineStr">
        <is>
          <t>产品系统投入</t>
        </is>
      </c>
      <c r="E34" s="153" t="n">
        <v>-320000</v>
      </c>
      <c r="F34" s="153" t="inlineStr"/>
      <c r="G34" s="153" t="inlineStr"/>
      <c r="H34" s="153" t="inlineStr"/>
      <c r="I34" s="152" t="inlineStr"/>
      <c r="J34" s="152" t="inlineStr"/>
    </row>
    <row r="35">
      <c r="A35" s="152" t="inlineStr">
        <is>
          <t>2026-W22</t>
        </is>
      </c>
      <c r="B35" s="152" t="inlineStr">
        <is>
          <t>2025年1月-2025年4月</t>
        </is>
      </c>
      <c r="C35" s="152" t="inlineStr">
        <is>
          <t>筹资现金流</t>
        </is>
      </c>
      <c r="D35" s="152" t="inlineStr">
        <is>
          <t>偿还短期借款</t>
        </is>
      </c>
      <c r="E35" s="153" t="n">
        <v>-150000</v>
      </c>
      <c r="F35" s="153" t="inlineStr"/>
      <c r="G35" s="153" t="inlineStr"/>
      <c r="H35" s="153" t="inlineStr"/>
      <c r="I35" s="152" t="inlineStr"/>
      <c r="J35" s="152" t="inlineStr"/>
    </row>
    <row r="36">
      <c r="A36" s="152" t="inlineStr">
        <is>
          <t>2026-W23</t>
        </is>
      </c>
      <c r="B36" s="152" t="n"/>
      <c r="C36" s="152" t="n"/>
      <c r="D36" s="152" t="n"/>
      <c r="E36" s="153" t="n"/>
      <c r="F36" s="153" t="n"/>
      <c r="G36" s="153" t="n"/>
      <c r="H36" s="153" t="n"/>
      <c r="I36" s="152" t="n"/>
      <c r="J36" s="152" t="n"/>
    </row>
    <row r="37">
      <c r="A37" s="152" t="inlineStr">
        <is>
          <t>2026-W24</t>
        </is>
      </c>
      <c r="B37" s="152" t="n"/>
      <c r="C37" s="152" t="n"/>
      <c r="D37" s="152" t="n"/>
      <c r="E37" s="153" t="n"/>
      <c r="F37" s="153" t="n"/>
      <c r="G37" s="153" t="n"/>
      <c r="H37" s="153" t="n"/>
      <c r="I37" s="152" t="n"/>
      <c r="J37" s="152" t="n"/>
    </row>
    <row r="38">
      <c r="A38" s="152" t="inlineStr">
        <is>
          <t>2026-W25</t>
        </is>
      </c>
      <c r="B38" s="152" t="n"/>
      <c r="C38" s="152" t="n"/>
      <c r="D38" s="152" t="n"/>
      <c r="E38" s="153" t="n"/>
      <c r="F38" s="153" t="n"/>
      <c r="G38" s="153" t="n"/>
      <c r="H38" s="153" t="n"/>
      <c r="I38" s="152" t="n"/>
      <c r="J38" s="152" t="n"/>
    </row>
    <row r="39">
      <c r="A39" s="152" t="inlineStr">
        <is>
          <t>2026-W26</t>
        </is>
      </c>
      <c r="B39" s="152" t="n"/>
      <c r="C39" s="152" t="n"/>
      <c r="D39" s="152" t="n"/>
      <c r="E39" s="153" t="n"/>
      <c r="F39" s="153" t="n"/>
      <c r="G39" s="153" t="n"/>
      <c r="H39" s="153" t="n"/>
      <c r="I39" s="152" t="n"/>
      <c r="J39" s="152" t="n"/>
    </row>
    <row r="40">
      <c r="A40" s="152" t="inlineStr">
        <is>
          <t>2026-W27</t>
        </is>
      </c>
      <c r="B40" s="152" t="n"/>
      <c r="C40" s="152" t="n"/>
      <c r="D40" s="152" t="n"/>
      <c r="E40" s="153" t="n"/>
      <c r="F40" s="153" t="n"/>
      <c r="G40" s="153" t="n"/>
      <c r="H40" s="153" t="n"/>
      <c r="I40" s="152" t="n"/>
      <c r="J40" s="152" t="n"/>
    </row>
    <row r="41">
      <c r="A41" s="152" t="inlineStr">
        <is>
          <t>2026-W28</t>
        </is>
      </c>
      <c r="B41" s="152" t="n"/>
      <c r="C41" s="152" t="n"/>
      <c r="D41" s="152" t="n"/>
      <c r="E41" s="153" t="n"/>
      <c r="F41" s="153" t="n"/>
      <c r="G41" s="153" t="n"/>
      <c r="H41" s="153" t="n"/>
      <c r="I41" s="152" t="n"/>
      <c r="J41" s="152" t="n"/>
    </row>
    <row r="42">
      <c r="A42" s="152" t="inlineStr">
        <is>
          <t>2026-W29</t>
        </is>
      </c>
      <c r="B42" s="152" t="n"/>
      <c r="C42" s="152" t="n"/>
      <c r="D42" s="152" t="n"/>
      <c r="E42" s="153" t="n"/>
      <c r="F42" s="153" t="n"/>
      <c r="G42" s="153" t="n"/>
      <c r="H42" s="153" t="n"/>
      <c r="I42" s="152" t="n"/>
      <c r="J42" s="152" t="n"/>
    </row>
    <row r="43">
      <c r="A43" s="152" t="inlineStr">
        <is>
          <t>2026-W30</t>
        </is>
      </c>
      <c r="B43" s="152" t="n"/>
      <c r="C43" s="152" t="n"/>
      <c r="D43" s="152" t="n"/>
      <c r="E43" s="153" t="n"/>
      <c r="F43" s="153" t="n"/>
      <c r="G43" s="153" t="n"/>
      <c r="H43" s="153" t="n"/>
      <c r="I43" s="152" t="n"/>
      <c r="J43" s="152" t="n"/>
    </row>
    <row r="44">
      <c r="A44" s="152" t="inlineStr">
        <is>
          <t>2026-W31</t>
        </is>
      </c>
      <c r="B44" s="152" t="n"/>
      <c r="C44" s="152" t="n"/>
      <c r="D44" s="152" t="n"/>
      <c r="E44" s="153" t="n"/>
      <c r="F44" s="153" t="n"/>
      <c r="G44" s="153" t="n"/>
      <c r="H44" s="153" t="n"/>
      <c r="I44" s="152" t="n"/>
      <c r="J44" s="152" t="n"/>
    </row>
    <row r="45">
      <c r="A45" s="152" t="inlineStr">
        <is>
          <t>2026-W32</t>
        </is>
      </c>
      <c r="B45" s="152" t="n"/>
      <c r="C45" s="152" t="n"/>
      <c r="D45" s="152" t="n"/>
      <c r="E45" s="153" t="n"/>
      <c r="F45" s="153" t="n"/>
      <c r="G45" s="153" t="n"/>
      <c r="H45" s="153" t="n"/>
      <c r="I45" s="152" t="n"/>
      <c r="J45" s="152" t="n"/>
    </row>
    <row r="46">
      <c r="A46" s="152" t="inlineStr">
        <is>
          <t>2026-W33</t>
        </is>
      </c>
      <c r="B46" s="152" t="n"/>
      <c r="C46" s="152" t="n"/>
      <c r="D46" s="152" t="n"/>
      <c r="E46" s="153" t="n"/>
      <c r="F46" s="153" t="n"/>
      <c r="G46" s="153" t="n"/>
      <c r="H46" s="153" t="n"/>
      <c r="I46" s="152" t="n"/>
      <c r="J46" s="152" t="n"/>
    </row>
    <row r="47">
      <c r="A47" s="152" t="inlineStr">
        <is>
          <t>2026-W34</t>
        </is>
      </c>
      <c r="B47" s="152" t="n"/>
      <c r="C47" s="152" t="n"/>
      <c r="D47" s="152" t="n"/>
      <c r="E47" s="153" t="n"/>
      <c r="F47" s="153" t="n"/>
      <c r="G47" s="153" t="n"/>
      <c r="H47" s="153" t="n"/>
      <c r="I47" s="152" t="n"/>
      <c r="J47" s="152" t="n"/>
    </row>
    <row r="48">
      <c r="A48" s="152" t="inlineStr">
        <is>
          <t>2026-W35</t>
        </is>
      </c>
      <c r="B48" s="152" t="n"/>
      <c r="C48" s="152" t="n"/>
      <c r="D48" s="152" t="n"/>
      <c r="E48" s="153" t="n"/>
      <c r="F48" s="153" t="n"/>
      <c r="G48" s="153" t="n"/>
      <c r="H48" s="153" t="n"/>
      <c r="I48" s="152" t="n"/>
      <c r="J48" s="152" t="n"/>
    </row>
    <row r="49">
      <c r="A49" s="152" t="inlineStr">
        <is>
          <t>2026-W36</t>
        </is>
      </c>
      <c r="B49" s="152" t="n"/>
      <c r="C49" s="152" t="n"/>
      <c r="D49" s="152" t="n"/>
      <c r="E49" s="153" t="n"/>
      <c r="F49" s="153" t="n"/>
      <c r="G49" s="153" t="n"/>
      <c r="H49" s="153" t="n"/>
      <c r="I49" s="152" t="n"/>
      <c r="J49" s="152" t="n"/>
    </row>
    <row r="50">
      <c r="A50" s="152" t="inlineStr">
        <is>
          <t>2026-W37</t>
        </is>
      </c>
      <c r="B50" s="152" t="n"/>
      <c r="C50" s="152" t="n"/>
      <c r="D50" s="152" t="n"/>
      <c r="E50" s="153" t="n"/>
      <c r="F50" s="153" t="n"/>
      <c r="G50" s="153" t="n"/>
      <c r="H50" s="153" t="n"/>
      <c r="I50" s="152" t="n"/>
      <c r="J50" s="152" t="n"/>
    </row>
    <row r="51">
      <c r="A51" s="152" t="inlineStr">
        <is>
          <t>2026-W38</t>
        </is>
      </c>
      <c r="B51" s="152" t="n"/>
      <c r="C51" s="152" t="n"/>
      <c r="D51" s="152" t="n"/>
      <c r="E51" s="153" t="n"/>
      <c r="F51" s="153" t="n"/>
      <c r="G51" s="153" t="n"/>
      <c r="H51" s="153" t="n"/>
      <c r="I51" s="152" t="n"/>
      <c r="J51" s="152" t="n"/>
    </row>
    <row r="52">
      <c r="A52" s="152" t="inlineStr">
        <is>
          <t>2026-W39</t>
        </is>
      </c>
      <c r="B52" s="152" t="n"/>
      <c r="C52" s="152" t="n"/>
      <c r="D52" s="152" t="n"/>
      <c r="E52" s="153" t="n"/>
      <c r="F52" s="153" t="n"/>
      <c r="G52" s="153" t="n"/>
      <c r="H52" s="153" t="n"/>
      <c r="I52" s="152" t="n"/>
      <c r="J52" s="152" t="n"/>
    </row>
    <row r="53">
      <c r="A53" s="152" t="inlineStr">
        <is>
          <t>2026-W40</t>
        </is>
      </c>
      <c r="B53" s="152" t="n"/>
      <c r="C53" s="152" t="n"/>
      <c r="D53" s="152" t="n"/>
      <c r="E53" s="153" t="n"/>
      <c r="F53" s="153" t="n"/>
      <c r="G53" s="153" t="n"/>
      <c r="H53" s="153" t="n"/>
      <c r="I53" s="152" t="n"/>
      <c r="J53" s="152" t="n"/>
    </row>
    <row r="54">
      <c r="A54" s="152" t="inlineStr">
        <is>
          <t>2026-W41</t>
        </is>
      </c>
      <c r="B54" s="152" t="n"/>
      <c r="C54" s="152" t="n"/>
      <c r="D54" s="152" t="n"/>
      <c r="E54" s="153" t="n"/>
      <c r="F54" s="153" t="n"/>
      <c r="G54" s="153" t="n"/>
      <c r="H54" s="153" t="n"/>
      <c r="I54" s="152" t="n"/>
      <c r="J54" s="152" t="n"/>
    </row>
    <row r="55">
      <c r="A55" s="152" t="inlineStr">
        <is>
          <t>2026-W42</t>
        </is>
      </c>
      <c r="B55" s="152" t="n"/>
      <c r="C55" s="152" t="n"/>
      <c r="D55" s="152" t="n"/>
      <c r="E55" s="153" t="n"/>
      <c r="F55" s="153" t="n"/>
      <c r="G55" s="153" t="n"/>
      <c r="H55" s="153" t="n"/>
      <c r="I55" s="152" t="n"/>
      <c r="J55" s="152" t="n"/>
    </row>
    <row r="56">
      <c r="A56" s="152" t="inlineStr">
        <is>
          <t>2026-W43</t>
        </is>
      </c>
      <c r="B56" s="152" t="n"/>
      <c r="C56" s="152" t="n"/>
      <c r="D56" s="152" t="n"/>
      <c r="E56" s="153" t="n"/>
      <c r="F56" s="153" t="n"/>
      <c r="G56" s="153" t="n"/>
      <c r="H56" s="153" t="n"/>
      <c r="I56" s="152" t="n"/>
      <c r="J56" s="152" t="n"/>
    </row>
    <row r="57">
      <c r="A57" s="152" t="inlineStr">
        <is>
          <t>2026-W44</t>
        </is>
      </c>
      <c r="B57" s="152" t="n"/>
      <c r="C57" s="152" t="n"/>
      <c r="D57" s="152" t="n"/>
      <c r="E57" s="153" t="n"/>
      <c r="F57" s="153" t="n"/>
      <c r="G57" s="153" t="n"/>
      <c r="H57" s="153" t="n"/>
      <c r="I57" s="152" t="n"/>
      <c r="J57" s="152" t="n"/>
    </row>
    <row r="58">
      <c r="A58" s="152" t="inlineStr">
        <is>
          <t>2026-W45</t>
        </is>
      </c>
      <c r="B58" s="152" t="n"/>
      <c r="C58" s="152" t="n"/>
      <c r="D58" s="152" t="n"/>
      <c r="E58" s="153" t="n"/>
      <c r="F58" s="153" t="n"/>
      <c r="G58" s="153" t="n"/>
      <c r="H58" s="153" t="n"/>
      <c r="I58" s="152" t="n"/>
      <c r="J58" s="152" t="n"/>
    </row>
    <row r="59">
      <c r="A59" s="152" t="inlineStr">
        <is>
          <t>2026-W46</t>
        </is>
      </c>
      <c r="B59" s="152" t="n"/>
      <c r="C59" s="152" t="n"/>
      <c r="D59" s="152" t="n"/>
      <c r="E59" s="153" t="n"/>
      <c r="F59" s="153" t="n"/>
      <c r="G59" s="153" t="n"/>
      <c r="H59" s="153" t="n"/>
      <c r="I59" s="152" t="n"/>
      <c r="J59" s="152" t="n"/>
    </row>
    <row r="60">
      <c r="A60" s="152" t="inlineStr">
        <is>
          <t>2026-W47</t>
        </is>
      </c>
      <c r="B60" s="152" t="n"/>
      <c r="C60" s="152" t="n"/>
      <c r="D60" s="152" t="n"/>
      <c r="E60" s="153" t="n"/>
      <c r="F60" s="153" t="n"/>
      <c r="G60" s="153" t="n"/>
      <c r="H60" s="153" t="n"/>
      <c r="I60" s="152" t="n"/>
      <c r="J60" s="152" t="n"/>
    </row>
    <row r="61">
      <c r="A61" s="152" t="inlineStr">
        <is>
          <t>2026-W48</t>
        </is>
      </c>
      <c r="B61" s="152" t="n"/>
      <c r="C61" s="152" t="n"/>
      <c r="D61" s="152" t="n"/>
      <c r="E61" s="153" t="n"/>
      <c r="F61" s="153" t="n"/>
      <c r="G61" s="153" t="n"/>
      <c r="H61" s="153" t="n"/>
      <c r="I61" s="152" t="n"/>
      <c r="J61" s="152" t="n"/>
    </row>
    <row r="62">
      <c r="A62" s="152" t="inlineStr">
        <is>
          <t>2026-W49</t>
        </is>
      </c>
      <c r="B62" s="152" t="n"/>
      <c r="C62" s="152" t="n"/>
      <c r="D62" s="152" t="n"/>
      <c r="E62" s="153" t="n"/>
      <c r="F62" s="153" t="n"/>
      <c r="G62" s="153" t="n"/>
      <c r="H62" s="153" t="n"/>
      <c r="I62" s="152" t="n"/>
      <c r="J62" s="152" t="n"/>
    </row>
    <row r="63">
      <c r="A63" s="152" t="inlineStr">
        <is>
          <t>2026-W50</t>
        </is>
      </c>
      <c r="B63" s="152" t="n"/>
      <c r="C63" s="152" t="n"/>
      <c r="D63" s="152" t="n"/>
      <c r="E63" s="153" t="n"/>
      <c r="F63" s="153" t="n"/>
      <c r="G63" s="153" t="n"/>
      <c r="H63" s="153" t="n"/>
      <c r="I63" s="152" t="n"/>
      <c r="J63" s="152" t="n"/>
    </row>
    <row r="64">
      <c r="A64" s="152" t="inlineStr">
        <is>
          <t>2026-W51</t>
        </is>
      </c>
      <c r="B64" s="152" t="n"/>
      <c r="C64" s="152" t="n"/>
      <c r="D64" s="152" t="n"/>
      <c r="E64" s="153" t="n"/>
      <c r="F64" s="153" t="n"/>
      <c r="G64" s="153" t="n"/>
      <c r="H64" s="153" t="n"/>
      <c r="I64" s="152" t="n"/>
      <c r="J64" s="152" t="n"/>
    </row>
    <row r="65">
      <c r="A65" s="152" t="inlineStr">
        <is>
          <t>2026-W52</t>
        </is>
      </c>
      <c r="B65" s="152" t="n"/>
      <c r="C65" s="152" t="n"/>
      <c r="D65" s="152" t="n"/>
      <c r="E65" s="153" t="n"/>
      <c r="F65" s="153" t="n"/>
      <c r="G65" s="153" t="n"/>
      <c r="H65" s="153" t="n"/>
      <c r="I65" s="152" t="n"/>
      <c r="J65" s="152" t="n"/>
    </row>
    <row r="66">
      <c r="A66" s="152" t="inlineStr">
        <is>
          <t>2026-W53</t>
        </is>
      </c>
      <c r="B66" s="152" t="n"/>
      <c r="C66" s="152" t="n"/>
      <c r="D66" s="152" t="n"/>
      <c r="E66" s="153" t="n"/>
      <c r="F66" s="153" t="n"/>
      <c r="G66" s="153" t="n"/>
      <c r="H66" s="153" t="n"/>
      <c r="I66" s="152" t="n"/>
      <c r="J66" s="152" t="n"/>
    </row>
    <row r="67">
      <c r="A67" s="152" t="n"/>
      <c r="B67" s="152" t="n"/>
      <c r="C67" s="152" t="n"/>
      <c r="D67" s="152" t="n"/>
      <c r="E67" s="153" t="n"/>
      <c r="F67" s="153" t="n"/>
      <c r="G67" s="153" t="n"/>
      <c r="H67" s="153" t="n"/>
      <c r="I67" s="152" t="n"/>
      <c r="J67" s="152" t="n"/>
    </row>
    <row r="68">
      <c r="A68" s="152" t="n"/>
      <c r="B68" s="152" t="n"/>
      <c r="C68" s="152" t="n"/>
      <c r="D68" s="152" t="n"/>
      <c r="E68" s="153" t="n"/>
      <c r="F68" s="153" t="n"/>
      <c r="G68" s="153" t="n"/>
      <c r="H68" s="153" t="n"/>
      <c r="I68" s="152" t="n"/>
      <c r="J68" s="152" t="n"/>
    </row>
    <row r="69">
      <c r="A69" s="152" t="n"/>
      <c r="B69" s="152" t="n"/>
      <c r="C69" s="152" t="n"/>
      <c r="D69" s="152" t="n"/>
      <c r="E69" s="153" t="n"/>
      <c r="F69" s="153" t="n"/>
      <c r="G69" s="153" t="n"/>
      <c r="H69" s="153" t="n"/>
      <c r="I69" s="152" t="n"/>
      <c r="J69" s="152" t="n"/>
    </row>
    <row r="70">
      <c r="A70" s="152" t="n"/>
      <c r="B70" s="152" t="n"/>
      <c r="C70" s="152" t="n"/>
      <c r="D70" s="152" t="n"/>
      <c r="E70" s="153" t="n"/>
      <c r="F70" s="153" t="n"/>
      <c r="G70" s="153" t="n"/>
      <c r="H70" s="153" t="n"/>
      <c r="I70" s="152" t="n"/>
      <c r="J70" s="152" t="n"/>
    </row>
    <row r="71">
      <c r="A71" s="152" t="n"/>
      <c r="B71" s="152" t="n"/>
      <c r="C71" s="152" t="n"/>
      <c r="D71" s="152" t="n"/>
      <c r="E71" s="153" t="n"/>
      <c r="F71" s="153" t="n"/>
      <c r="G71" s="153" t="n"/>
      <c r="H71" s="153" t="n"/>
      <c r="I71" s="152" t="n"/>
      <c r="J71" s="152" t="n"/>
    </row>
    <row r="72">
      <c r="A72" s="152" t="n"/>
      <c r="B72" s="152" t="n"/>
      <c r="C72" s="152" t="n"/>
      <c r="D72" s="152" t="n"/>
      <c r="E72" s="153" t="n"/>
      <c r="F72" s="153" t="n"/>
      <c r="G72" s="153" t="n"/>
      <c r="H72" s="153" t="n"/>
      <c r="I72" s="152" t="n"/>
      <c r="J72" s="152" t="n"/>
    </row>
    <row r="73">
      <c r="A73" s="152" t="n"/>
      <c r="B73" s="152" t="n"/>
      <c r="C73" s="152" t="n"/>
      <c r="D73" s="152" t="n"/>
      <c r="E73" s="153" t="n"/>
      <c r="F73" s="153" t="n"/>
      <c r="G73" s="153" t="n"/>
      <c r="H73" s="153" t="n"/>
      <c r="I73" s="152" t="n"/>
      <c r="J73" s="152" t="n"/>
    </row>
    <row r="74">
      <c r="A74" s="152" t="n"/>
      <c r="B74" s="152" t="n"/>
      <c r="C74" s="152" t="n"/>
      <c r="D74" s="152" t="n"/>
      <c r="E74" s="153" t="n"/>
      <c r="F74" s="153" t="n"/>
      <c r="G74" s="153" t="n"/>
      <c r="H74" s="153" t="n"/>
      <c r="I74" s="152" t="n"/>
      <c r="J74" s="152" t="n"/>
    </row>
    <row r="75">
      <c r="A75" s="152" t="n"/>
      <c r="B75" s="152" t="n"/>
      <c r="C75" s="152" t="n"/>
      <c r="D75" s="152" t="n"/>
      <c r="E75" s="153" t="n"/>
      <c r="F75" s="153" t="n"/>
      <c r="G75" s="153" t="n"/>
      <c r="H75" s="153" t="n"/>
      <c r="I75" s="152" t="n"/>
      <c r="J75" s="152" t="n"/>
    </row>
    <row r="76">
      <c r="A76" s="152" t="n"/>
      <c r="B76" s="152" t="n"/>
      <c r="C76" s="152" t="n"/>
      <c r="D76" s="152" t="n"/>
      <c r="E76" s="153" t="n"/>
      <c r="F76" s="153" t="n"/>
      <c r="G76" s="153" t="n"/>
      <c r="H76" s="153" t="n"/>
      <c r="I76" s="152" t="n"/>
      <c r="J76" s="152" t="n"/>
    </row>
    <row r="77">
      <c r="A77" s="152" t="n"/>
      <c r="B77" s="152" t="n"/>
      <c r="C77" s="152" t="n"/>
      <c r="D77" s="152" t="n"/>
      <c r="E77" s="153" t="n"/>
      <c r="F77" s="153" t="n"/>
      <c r="G77" s="153" t="n"/>
      <c r="H77" s="153" t="n"/>
      <c r="I77" s="152" t="n"/>
      <c r="J77" s="152" t="n"/>
    </row>
    <row r="78">
      <c r="A78" s="152" t="n"/>
      <c r="B78" s="152" t="n"/>
      <c r="C78" s="152" t="n"/>
      <c r="D78" s="152" t="n"/>
      <c r="E78" s="153" t="n"/>
      <c r="F78" s="153" t="n"/>
      <c r="G78" s="153" t="n"/>
      <c r="H78" s="153" t="n"/>
      <c r="I78" s="152" t="n"/>
      <c r="J78" s="152" t="n"/>
    </row>
    <row r="79">
      <c r="A79" s="152" t="n"/>
      <c r="B79" s="152" t="n"/>
      <c r="C79" s="152" t="n"/>
      <c r="D79" s="152" t="n"/>
      <c r="E79" s="153" t="n"/>
      <c r="F79" s="153" t="n"/>
      <c r="G79" s="153" t="n"/>
      <c r="H79" s="153" t="n"/>
      <c r="I79" s="152" t="n"/>
      <c r="J79" s="152" t="n"/>
    </row>
    <row r="80">
      <c r="A80" s="152" t="n"/>
      <c r="B80" s="152" t="n"/>
      <c r="C80" s="152" t="n"/>
      <c r="D80" s="152" t="n"/>
      <c r="E80" s="152" t="n"/>
      <c r="F80" s="152" t="n"/>
      <c r="G80" s="152" t="n"/>
      <c r="H80" s="152" t="n"/>
      <c r="I80" s="152" t="n"/>
      <c r="J80" s="152" t="n"/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G120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3" customWidth="1" style="33" min="1" max="1"/>
    <col width="22" customWidth="1" style="33" min="2" max="2"/>
    <col width="16" customWidth="1" style="33" min="3" max="3"/>
    <col width="18" customWidth="1" style="33" min="4" max="4"/>
    <col width="14" customWidth="1" style="33" min="5" max="5"/>
    <col width="26" customWidth="1" style="33" min="6" max="6"/>
    <col width="30" customWidth="1" style="33" min="7" max="7"/>
  </cols>
  <sheetData>
    <row r="1">
      <c r="A1" s="148" t="inlineStr">
        <is>
          <t>明细_三大表分析</t>
        </is>
      </c>
      <c r="B1" s="148" t="n"/>
      <c r="C1" s="148" t="n"/>
      <c r="D1" s="148" t="n"/>
      <c r="E1" s="148" t="n"/>
      <c r="F1" s="148" t="n"/>
      <c r="G1" s="148" t="n"/>
    </row>
    <row r="2">
      <c r="A2" s="149" t="inlineStr">
        <is>
          <t>本表为三大表联动分析手工填报区。每周每个关键科目一行，汇总页和网页上传都会按本表自动汇总。</t>
        </is>
      </c>
      <c r="B2" s="149" t="n"/>
      <c r="C2" s="149" t="n"/>
      <c r="D2" s="149" t="n"/>
      <c r="E2" s="149" t="n"/>
      <c r="F2" s="149" t="n"/>
      <c r="G2" s="149" t="n"/>
    </row>
    <row r="3">
      <c r="A3" s="150" t="inlineStr">
        <is>
          <t>黄色单元格请手工维护；报表建议填写：利润表、资产负债表、现金流量表。</t>
        </is>
      </c>
      <c r="B3" s="150" t="n"/>
      <c r="C3" s="150" t="n"/>
      <c r="D3" s="150" t="n"/>
      <c r="E3" s="150" t="n"/>
      <c r="F3" s="150" t="n"/>
      <c r="G3" s="150" t="n"/>
    </row>
    <row r="4">
      <c r="A4" s="150" t="inlineStr">
        <is>
          <t>三表校验：总资产=总负债+所有者权益；现金含量=经营现金流/净利润。</t>
        </is>
      </c>
      <c r="B4" s="150" t="n"/>
      <c r="C4" s="150" t="n"/>
      <c r="D4" s="150" t="n"/>
      <c r="E4" s="150" t="n"/>
      <c r="F4" s="150" t="n"/>
      <c r="G4" s="150" t="n"/>
    </row>
    <row r="5">
      <c r="A5" s="151" t="inlineStr">
        <is>
          <t>周次</t>
        </is>
      </c>
      <c r="B5" s="151" t="inlineStr">
        <is>
          <t>分析期间</t>
        </is>
      </c>
      <c r="C5" s="151" t="inlineStr">
        <is>
          <t>报表</t>
        </is>
      </c>
      <c r="D5" s="151" t="inlineStr">
        <is>
          <t>科目</t>
        </is>
      </c>
      <c r="E5" s="151" t="inlineStr">
        <is>
          <t>金额</t>
        </is>
      </c>
      <c r="F5" s="151" t="inlineStr">
        <is>
          <t>三表风险</t>
        </is>
      </c>
      <c r="G5" s="151" t="inlineStr">
        <is>
          <t>三表动作</t>
        </is>
      </c>
    </row>
    <row r="6">
      <c r="A6" s="152" t="inlineStr">
        <is>
          <t>2026-W01</t>
        </is>
      </c>
      <c r="B6" s="152" t="n"/>
      <c r="C6" s="152" t="n"/>
      <c r="D6" s="152" t="n"/>
      <c r="E6" s="153" t="n"/>
      <c r="F6" s="152" t="n"/>
      <c r="G6" s="152" t="n"/>
    </row>
    <row r="7">
      <c r="A7" s="152" t="inlineStr">
        <is>
          <t>2026-W02</t>
        </is>
      </c>
      <c r="B7" s="152" t="n"/>
      <c r="C7" s="152" t="n"/>
      <c r="D7" s="152" t="n"/>
      <c r="E7" s="153" t="n"/>
      <c r="F7" s="152" t="n"/>
      <c r="G7" s="152" t="n"/>
    </row>
    <row r="8">
      <c r="A8" s="152" t="inlineStr">
        <is>
          <t>2026-W03</t>
        </is>
      </c>
      <c r="B8" s="152" t="n"/>
      <c r="C8" s="152" t="n"/>
      <c r="D8" s="152" t="n"/>
      <c r="E8" s="153" t="n"/>
      <c r="F8" s="152" t="n"/>
      <c r="G8" s="152" t="n"/>
    </row>
    <row r="9">
      <c r="A9" s="152" t="inlineStr">
        <is>
          <t>2026-W04</t>
        </is>
      </c>
      <c r="B9" s="152" t="n"/>
      <c r="C9" s="152" t="n"/>
      <c r="D9" s="152" t="n"/>
      <c r="E9" s="153" t="n"/>
      <c r="F9" s="152" t="n"/>
      <c r="G9" s="152" t="n"/>
    </row>
    <row r="10">
      <c r="A10" s="152" t="inlineStr">
        <is>
          <t>2026-W05</t>
        </is>
      </c>
      <c r="B10" s="152" t="n"/>
      <c r="C10" s="152" t="n"/>
      <c r="D10" s="152" t="n"/>
      <c r="E10" s="153" t="n"/>
      <c r="F10" s="152" t="n"/>
      <c r="G10" s="152" t="n"/>
    </row>
    <row r="11">
      <c r="A11" s="152" t="inlineStr">
        <is>
          <t>2026-W06</t>
        </is>
      </c>
      <c r="B11" s="152" t="n"/>
      <c r="C11" s="152" t="n"/>
      <c r="D11" s="152" t="n"/>
      <c r="E11" s="153" t="n"/>
      <c r="F11" s="152" t="n"/>
      <c r="G11" s="152" t="n"/>
    </row>
    <row r="12">
      <c r="A12" s="152" t="inlineStr">
        <is>
          <t>2026-W07</t>
        </is>
      </c>
      <c r="B12" s="152" t="n"/>
      <c r="C12" s="152" t="n"/>
      <c r="D12" s="152" t="n"/>
      <c r="E12" s="153" t="n"/>
      <c r="F12" s="152" t="n"/>
      <c r="G12" s="152" t="n"/>
    </row>
    <row r="13">
      <c r="A13" s="152" t="inlineStr">
        <is>
          <t>2026-W08</t>
        </is>
      </c>
      <c r="B13" s="152" t="n"/>
      <c r="C13" s="152" t="n"/>
      <c r="D13" s="152" t="n"/>
      <c r="E13" s="153" t="n"/>
      <c r="F13" s="152" t="n"/>
      <c r="G13" s="152" t="n"/>
    </row>
    <row r="14">
      <c r="A14" s="152" t="inlineStr">
        <is>
          <t>2026-W09</t>
        </is>
      </c>
      <c r="B14" s="152" t="n"/>
      <c r="C14" s="152" t="n"/>
      <c r="D14" s="152" t="n"/>
      <c r="E14" s="153" t="n"/>
      <c r="F14" s="152" t="n"/>
      <c r="G14" s="152" t="n"/>
    </row>
    <row r="15">
      <c r="A15" s="152" t="inlineStr">
        <is>
          <t>2026-W10</t>
        </is>
      </c>
      <c r="B15" s="152" t="n"/>
      <c r="C15" s="152" t="n"/>
      <c r="D15" s="152" t="n"/>
      <c r="E15" s="153" t="n"/>
      <c r="F15" s="152" t="n"/>
      <c r="G15" s="152" t="n"/>
    </row>
    <row r="16">
      <c r="A16" s="152" t="inlineStr">
        <is>
          <t>2026-W11</t>
        </is>
      </c>
      <c r="B16" s="152" t="n"/>
      <c r="C16" s="152" t="n"/>
      <c r="D16" s="152" t="n"/>
      <c r="E16" s="153" t="n"/>
      <c r="F16" s="152" t="n"/>
      <c r="G16" s="152" t="n"/>
    </row>
    <row r="17">
      <c r="A17" s="152" t="inlineStr">
        <is>
          <t>2026-W12</t>
        </is>
      </c>
      <c r="B17" s="152" t="n"/>
      <c r="C17" s="152" t="n"/>
      <c r="D17" s="152" t="n"/>
      <c r="E17" s="153" t="n"/>
      <c r="F17" s="152" t="n"/>
      <c r="G17" s="152" t="n"/>
    </row>
    <row r="18">
      <c r="A18" s="152" t="inlineStr">
        <is>
          <t>2026-W13</t>
        </is>
      </c>
      <c r="B18" s="152" t="n"/>
      <c r="C18" s="152" t="n"/>
      <c r="D18" s="152" t="n"/>
      <c r="E18" s="153" t="n"/>
      <c r="F18" s="152" t="n"/>
      <c r="G18" s="152" t="n"/>
    </row>
    <row r="19">
      <c r="A19" s="152" t="inlineStr">
        <is>
          <t>2026-W14</t>
        </is>
      </c>
      <c r="B19" s="152" t="n"/>
      <c r="C19" s="152" t="n"/>
      <c r="D19" s="152" t="n"/>
      <c r="E19" s="153" t="n"/>
      <c r="F19" s="152" t="n"/>
      <c r="G19" s="152" t="n"/>
    </row>
    <row r="20">
      <c r="A20" s="152" t="inlineStr">
        <is>
          <t>2026-W15</t>
        </is>
      </c>
      <c r="B20" s="152" t="n"/>
      <c r="C20" s="152" t="n"/>
      <c r="D20" s="152" t="n"/>
      <c r="E20" s="153" t="n"/>
      <c r="F20" s="152" t="n"/>
      <c r="G20" s="152" t="n"/>
    </row>
    <row r="21">
      <c r="A21" s="152" t="inlineStr">
        <is>
          <t>2026-W16</t>
        </is>
      </c>
      <c r="B21" s="152" t="n"/>
      <c r="C21" s="152" t="n"/>
      <c r="D21" s="152" t="n"/>
      <c r="E21" s="153" t="n"/>
      <c r="F21" s="152" t="n"/>
      <c r="G21" s="152" t="n"/>
    </row>
    <row r="22">
      <c r="A22" s="152" t="inlineStr">
        <is>
          <t>2026-W17</t>
        </is>
      </c>
      <c r="B22" s="152" t="n"/>
      <c r="C22" s="152" t="n"/>
      <c r="D22" s="152" t="n"/>
      <c r="E22" s="153" t="n"/>
      <c r="F22" s="152" t="n"/>
      <c r="G22" s="152" t="n"/>
    </row>
    <row r="23">
      <c r="A23" s="152" t="inlineStr">
        <is>
          <t>2026-W18</t>
        </is>
      </c>
      <c r="B23" s="152" t="n"/>
      <c r="C23" s="152" t="n"/>
      <c r="D23" s="152" t="n"/>
      <c r="E23" s="153" t="n"/>
      <c r="F23" s="152" t="n"/>
      <c r="G23" s="152" t="n"/>
    </row>
    <row r="24">
      <c r="A24" s="152" t="inlineStr">
        <is>
          <t>2026-W19</t>
        </is>
      </c>
      <c r="B24" s="152" t="inlineStr">
        <is>
          <t>2025年1月-2025年4月</t>
        </is>
      </c>
      <c r="C24" s="152" t="inlineStr">
        <is>
          <t>利润表</t>
        </is>
      </c>
      <c r="D24" s="152" t="inlineStr">
        <is>
          <t>收入</t>
        </is>
      </c>
      <c r="E24" s="153" t="n">
        <v>3200000</v>
      </c>
      <c r="F24" s="152" t="inlineStr">
        <is>
          <t>利润现金支撑较好</t>
        </is>
      </c>
      <c r="G24" s="152" t="inlineStr">
        <is>
          <t>关注应收增长节奏</t>
        </is>
      </c>
    </row>
    <row r="25">
      <c r="A25" s="152" t="inlineStr">
        <is>
          <t>2026-W19</t>
        </is>
      </c>
      <c r="B25" s="152" t="inlineStr">
        <is>
          <t>2025年1月-2025年4月</t>
        </is>
      </c>
      <c r="C25" s="152" t="inlineStr">
        <is>
          <t>利润表</t>
        </is>
      </c>
      <c r="D25" s="152" t="inlineStr">
        <is>
          <t>毛利</t>
        </is>
      </c>
      <c r="E25" s="153" t="n">
        <v>1180000</v>
      </c>
      <c r="F25" s="152" t="inlineStr"/>
      <c r="G25" s="152" t="inlineStr"/>
    </row>
    <row r="26">
      <c r="A26" s="152" t="inlineStr">
        <is>
          <t>2026-W19</t>
        </is>
      </c>
      <c r="B26" s="152" t="inlineStr">
        <is>
          <t>2025年1月-2025年4月</t>
        </is>
      </c>
      <c r="C26" s="152" t="inlineStr">
        <is>
          <t>利润表</t>
        </is>
      </c>
      <c r="D26" s="152" t="inlineStr">
        <is>
          <t>净利润</t>
        </is>
      </c>
      <c r="E26" s="153" t="n">
        <v>420000</v>
      </c>
      <c r="F26" s="152" t="inlineStr"/>
      <c r="G26" s="152" t="inlineStr"/>
    </row>
    <row r="27">
      <c r="A27" s="152" t="inlineStr">
        <is>
          <t>2026-W19</t>
        </is>
      </c>
      <c r="B27" s="152" t="inlineStr">
        <is>
          <t>2025年1月-2025年4月</t>
        </is>
      </c>
      <c r="C27" s="152" t="inlineStr">
        <is>
          <t>现金流量表</t>
        </is>
      </c>
      <c r="D27" s="152" t="inlineStr">
        <is>
          <t>经营现金流</t>
        </is>
      </c>
      <c r="E27" s="153" t="n">
        <v>1180000</v>
      </c>
      <c r="F27" s="152" t="inlineStr"/>
      <c r="G27" s="152" t="inlineStr"/>
    </row>
    <row r="28">
      <c r="A28" s="152" t="inlineStr">
        <is>
          <t>2026-W19</t>
        </is>
      </c>
      <c r="B28" s="152" t="inlineStr">
        <is>
          <t>2025年1月-2025年4月</t>
        </is>
      </c>
      <c r="C28" s="152" t="inlineStr">
        <is>
          <t>资产负债表</t>
        </is>
      </c>
      <c r="D28" s="152" t="inlineStr">
        <is>
          <t>总资产</t>
        </is>
      </c>
      <c r="E28" s="153" t="n">
        <v>9800000</v>
      </c>
      <c r="F28" s="152" t="inlineStr"/>
      <c r="G28" s="152" t="inlineStr"/>
    </row>
    <row r="29">
      <c r="A29" s="152" t="inlineStr">
        <is>
          <t>2026-W19</t>
        </is>
      </c>
      <c r="B29" s="152" t="inlineStr">
        <is>
          <t>2025年1月-2025年4月</t>
        </is>
      </c>
      <c r="C29" s="152" t="inlineStr">
        <is>
          <t>资产负债表</t>
        </is>
      </c>
      <c r="D29" s="152" t="inlineStr">
        <is>
          <t>总负债</t>
        </is>
      </c>
      <c r="E29" s="153" t="n">
        <v>4200000</v>
      </c>
      <c r="F29" s="152" t="inlineStr"/>
      <c r="G29" s="152" t="inlineStr"/>
    </row>
    <row r="30">
      <c r="A30" s="152" t="inlineStr">
        <is>
          <t>2026-W19</t>
        </is>
      </c>
      <c r="B30" s="152" t="inlineStr">
        <is>
          <t>2025年1月-2025年4月</t>
        </is>
      </c>
      <c r="C30" s="152" t="inlineStr">
        <is>
          <t>资产负债表</t>
        </is>
      </c>
      <c r="D30" s="152" t="inlineStr">
        <is>
          <t>所有者权益</t>
        </is>
      </c>
      <c r="E30" s="153" t="n">
        <v>5600000</v>
      </c>
      <c r="F30" s="152" t="inlineStr"/>
      <c r="G30" s="152" t="inlineStr"/>
    </row>
    <row r="31">
      <c r="A31" s="152" t="inlineStr">
        <is>
          <t>2026-W19</t>
        </is>
      </c>
      <c r="B31" s="152" t="inlineStr">
        <is>
          <t>2025年1月-2025年4月</t>
        </is>
      </c>
      <c r="C31" s="152" t="inlineStr">
        <is>
          <t>资产负债表</t>
        </is>
      </c>
      <c r="D31" s="152" t="inlineStr">
        <is>
          <t>货币资金</t>
        </is>
      </c>
      <c r="E31" s="153" t="n">
        <v>5310000</v>
      </c>
      <c r="F31" s="152" t="inlineStr"/>
      <c r="G31" s="152" t="inlineStr"/>
    </row>
    <row r="32">
      <c r="A32" s="152" t="inlineStr">
        <is>
          <t>2026-W19</t>
        </is>
      </c>
      <c r="B32" s="152" t="inlineStr">
        <is>
          <t>2025年1月-2025年4月</t>
        </is>
      </c>
      <c r="C32" s="152" t="inlineStr">
        <is>
          <t>资产负债表</t>
        </is>
      </c>
      <c r="D32" s="152" t="inlineStr">
        <is>
          <t>应收账款</t>
        </is>
      </c>
      <c r="E32" s="153" t="n">
        <v>2600000</v>
      </c>
      <c r="F32" s="152" t="inlineStr"/>
      <c r="G32" s="152" t="inlineStr"/>
    </row>
    <row r="33">
      <c r="A33" s="152" t="inlineStr">
        <is>
          <t>2026-W19</t>
        </is>
      </c>
      <c r="B33" s="152" t="inlineStr">
        <is>
          <t>2025年1月-2025年4月</t>
        </is>
      </c>
      <c r="C33" s="152" t="inlineStr">
        <is>
          <t>资产负债表</t>
        </is>
      </c>
      <c r="D33" s="152" t="inlineStr">
        <is>
          <t>存货</t>
        </is>
      </c>
      <c r="E33" s="153" t="n">
        <v>820000</v>
      </c>
      <c r="F33" s="152" t="inlineStr"/>
      <c r="G33" s="152" t="inlineStr"/>
    </row>
    <row r="34">
      <c r="A34" s="152" t="inlineStr">
        <is>
          <t>2026-W20</t>
        </is>
      </c>
      <c r="B34" s="152" t="inlineStr">
        <is>
          <t>2025年1月-2025年4月</t>
        </is>
      </c>
      <c r="C34" s="152" t="inlineStr">
        <is>
          <t>利润表</t>
        </is>
      </c>
      <c r="D34" s="152" t="inlineStr">
        <is>
          <t>收入</t>
        </is>
      </c>
      <c r="E34" s="153" t="n">
        <v>3050000</v>
      </c>
      <c r="F34" s="152" t="inlineStr">
        <is>
          <t>收入下滑但现金稳定</t>
        </is>
      </c>
      <c r="G34" s="152" t="inlineStr">
        <is>
          <t>复核低毛利订单</t>
        </is>
      </c>
    </row>
    <row r="35">
      <c r="A35" s="152" t="inlineStr">
        <is>
          <t>2026-W20</t>
        </is>
      </c>
      <c r="B35" s="152" t="inlineStr">
        <is>
          <t>2025年1月-2025年4月</t>
        </is>
      </c>
      <c r="C35" s="152" t="inlineStr">
        <is>
          <t>利润表</t>
        </is>
      </c>
      <c r="D35" s="152" t="inlineStr">
        <is>
          <t>毛利</t>
        </is>
      </c>
      <c r="E35" s="153" t="n">
        <v>1040000</v>
      </c>
      <c r="F35" s="152" t="inlineStr"/>
      <c r="G35" s="152" t="inlineStr"/>
    </row>
    <row r="36">
      <c r="A36" s="152" t="inlineStr">
        <is>
          <t>2026-W20</t>
        </is>
      </c>
      <c r="B36" s="152" t="inlineStr">
        <is>
          <t>2025年1月-2025年4月</t>
        </is>
      </c>
      <c r="C36" s="152" t="inlineStr">
        <is>
          <t>利润表</t>
        </is>
      </c>
      <c r="D36" s="152" t="inlineStr">
        <is>
          <t>净利润</t>
        </is>
      </c>
      <c r="E36" s="153" t="n">
        <v>360000</v>
      </c>
      <c r="F36" s="152" t="inlineStr"/>
      <c r="G36" s="152" t="inlineStr"/>
    </row>
    <row r="37">
      <c r="A37" s="152" t="inlineStr">
        <is>
          <t>2026-W20</t>
        </is>
      </c>
      <c r="B37" s="152" t="inlineStr">
        <is>
          <t>2025年1月-2025年4月</t>
        </is>
      </c>
      <c r="C37" s="152" t="inlineStr">
        <is>
          <t>现金流量表</t>
        </is>
      </c>
      <c r="D37" s="152" t="inlineStr">
        <is>
          <t>经营现金流</t>
        </is>
      </c>
      <c r="E37" s="153" t="n">
        <v>960000</v>
      </c>
      <c r="F37" s="152" t="inlineStr"/>
      <c r="G37" s="152" t="inlineStr"/>
    </row>
    <row r="38">
      <c r="A38" s="152" t="inlineStr">
        <is>
          <t>2026-W20</t>
        </is>
      </c>
      <c r="B38" s="152" t="inlineStr">
        <is>
          <t>2025年1月-2025年4月</t>
        </is>
      </c>
      <c r="C38" s="152" t="inlineStr">
        <is>
          <t>资产负债表</t>
        </is>
      </c>
      <c r="D38" s="152" t="inlineStr">
        <is>
          <t>总资产</t>
        </is>
      </c>
      <c r="E38" s="153" t="n">
        <v>10100000</v>
      </c>
      <c r="F38" s="152" t="inlineStr"/>
      <c r="G38" s="152" t="inlineStr"/>
    </row>
    <row r="39">
      <c r="A39" s="152" t="inlineStr">
        <is>
          <t>2026-W20</t>
        </is>
      </c>
      <c r="B39" s="152" t="inlineStr">
        <is>
          <t>2025年1月-2025年4月</t>
        </is>
      </c>
      <c r="C39" s="152" t="inlineStr">
        <is>
          <t>资产负债表</t>
        </is>
      </c>
      <c r="D39" s="152" t="inlineStr">
        <is>
          <t>总负债</t>
        </is>
      </c>
      <c r="E39" s="153" t="n">
        <v>4450000</v>
      </c>
      <c r="F39" s="152" t="inlineStr"/>
      <c r="G39" s="152" t="inlineStr"/>
    </row>
    <row r="40">
      <c r="A40" s="152" t="inlineStr">
        <is>
          <t>2026-W20</t>
        </is>
      </c>
      <c r="B40" s="152" t="inlineStr">
        <is>
          <t>2025年1月-2025年4月</t>
        </is>
      </c>
      <c r="C40" s="152" t="inlineStr">
        <is>
          <t>资产负债表</t>
        </is>
      </c>
      <c r="D40" s="152" t="inlineStr">
        <is>
          <t>所有者权益</t>
        </is>
      </c>
      <c r="E40" s="153" t="n">
        <v>5650000</v>
      </c>
      <c r="F40" s="152" t="inlineStr"/>
      <c r="G40" s="152" t="inlineStr"/>
    </row>
    <row r="41">
      <c r="A41" s="152" t="inlineStr">
        <is>
          <t>2026-W20</t>
        </is>
      </c>
      <c r="B41" s="152" t="inlineStr">
        <is>
          <t>2025年1月-2025年4月</t>
        </is>
      </c>
      <c r="C41" s="152" t="inlineStr">
        <is>
          <t>资产负债表</t>
        </is>
      </c>
      <c r="D41" s="152" t="inlineStr">
        <is>
          <t>货币资金</t>
        </is>
      </c>
      <c r="E41" s="153" t="n">
        <v>6090000</v>
      </c>
      <c r="F41" s="152" t="inlineStr"/>
      <c r="G41" s="152" t="inlineStr"/>
    </row>
    <row r="42">
      <c r="A42" s="152" t="inlineStr">
        <is>
          <t>2026-W20</t>
        </is>
      </c>
      <c r="B42" s="152" t="inlineStr">
        <is>
          <t>2025年1月-2025年4月</t>
        </is>
      </c>
      <c r="C42" s="152" t="inlineStr">
        <is>
          <t>资产负债表</t>
        </is>
      </c>
      <c r="D42" s="152" t="inlineStr">
        <is>
          <t>应收账款</t>
        </is>
      </c>
      <c r="E42" s="153" t="n">
        <v>2200000</v>
      </c>
      <c r="F42" s="152" t="inlineStr"/>
      <c r="G42" s="152" t="inlineStr"/>
    </row>
    <row r="43">
      <c r="A43" s="152" t="inlineStr">
        <is>
          <t>2026-W20</t>
        </is>
      </c>
      <c r="B43" s="152" t="inlineStr">
        <is>
          <t>2025年1月-2025年4月</t>
        </is>
      </c>
      <c r="C43" s="152" t="inlineStr">
        <is>
          <t>资产负债表</t>
        </is>
      </c>
      <c r="D43" s="152" t="inlineStr">
        <is>
          <t>存货</t>
        </is>
      </c>
      <c r="E43" s="153" t="n">
        <v>860000</v>
      </c>
      <c r="F43" s="152" t="inlineStr"/>
      <c r="G43" s="152" t="inlineStr"/>
    </row>
    <row r="44">
      <c r="A44" s="152" t="inlineStr">
        <is>
          <t>2026-W21</t>
        </is>
      </c>
      <c r="B44" s="152" t="inlineStr">
        <is>
          <t>2025年1月-2025年4月</t>
        </is>
      </c>
      <c r="C44" s="152" t="inlineStr">
        <is>
          <t>利润表</t>
        </is>
      </c>
      <c r="D44" s="152" t="inlineStr">
        <is>
          <t>收入</t>
        </is>
      </c>
      <c r="E44" s="153" t="n">
        <v>3400000</v>
      </c>
      <c r="F44" s="152" t="inlineStr">
        <is>
          <t>应收随收入扩大</t>
        </is>
      </c>
      <c r="G44" s="152" t="inlineStr">
        <is>
          <t>同步跟踪回款承诺</t>
        </is>
      </c>
    </row>
    <row r="45">
      <c r="A45" s="152" t="inlineStr">
        <is>
          <t>2026-W21</t>
        </is>
      </c>
      <c r="B45" s="152" t="inlineStr">
        <is>
          <t>2025年1月-2025年4月</t>
        </is>
      </c>
      <c r="C45" s="152" t="inlineStr">
        <is>
          <t>利润表</t>
        </is>
      </c>
      <c r="D45" s="152" t="inlineStr">
        <is>
          <t>毛利</t>
        </is>
      </c>
      <c r="E45" s="153" t="n">
        <v>1250000</v>
      </c>
      <c r="F45" s="152" t="inlineStr"/>
      <c r="G45" s="152" t="inlineStr"/>
    </row>
    <row r="46">
      <c r="A46" s="152" t="inlineStr">
        <is>
          <t>2026-W21</t>
        </is>
      </c>
      <c r="B46" s="152" t="inlineStr">
        <is>
          <t>2025年1月-2025年4月</t>
        </is>
      </c>
      <c r="C46" s="152" t="inlineStr">
        <is>
          <t>利润表</t>
        </is>
      </c>
      <c r="D46" s="152" t="inlineStr">
        <is>
          <t>净利润</t>
        </is>
      </c>
      <c r="E46" s="153" t="n">
        <v>480000</v>
      </c>
      <c r="F46" s="152" t="inlineStr"/>
      <c r="G46" s="152" t="inlineStr"/>
    </row>
    <row r="47">
      <c r="A47" s="152" t="inlineStr">
        <is>
          <t>2026-W21</t>
        </is>
      </c>
      <c r="B47" s="152" t="inlineStr">
        <is>
          <t>2025年1月-2025年4月</t>
        </is>
      </c>
      <c r="C47" s="152" t="inlineStr">
        <is>
          <t>现金流量表</t>
        </is>
      </c>
      <c r="D47" s="152" t="inlineStr">
        <is>
          <t>经营现金流</t>
        </is>
      </c>
      <c r="E47" s="153" t="n">
        <v>1260000</v>
      </c>
      <c r="F47" s="152" t="inlineStr"/>
      <c r="G47" s="152" t="inlineStr"/>
    </row>
    <row r="48">
      <c r="A48" s="152" t="inlineStr">
        <is>
          <t>2026-W21</t>
        </is>
      </c>
      <c r="B48" s="152" t="inlineStr">
        <is>
          <t>2025年1月-2025年4月</t>
        </is>
      </c>
      <c r="C48" s="152" t="inlineStr">
        <is>
          <t>资产负债表</t>
        </is>
      </c>
      <c r="D48" s="152" t="inlineStr">
        <is>
          <t>总资产</t>
        </is>
      </c>
      <c r="E48" s="153" t="n">
        <v>10600000</v>
      </c>
      <c r="F48" s="152" t="inlineStr"/>
      <c r="G48" s="152" t="inlineStr"/>
    </row>
    <row r="49">
      <c r="A49" s="152" t="inlineStr">
        <is>
          <t>2026-W21</t>
        </is>
      </c>
      <c r="B49" s="152" t="inlineStr">
        <is>
          <t>2025年1月-2025年4月</t>
        </is>
      </c>
      <c r="C49" s="152" t="inlineStr">
        <is>
          <t>资产负债表</t>
        </is>
      </c>
      <c r="D49" s="152" t="inlineStr">
        <is>
          <t>总负债</t>
        </is>
      </c>
      <c r="E49" s="153" t="n">
        <v>4700000</v>
      </c>
      <c r="F49" s="152" t="inlineStr"/>
      <c r="G49" s="152" t="inlineStr"/>
    </row>
    <row r="50">
      <c r="A50" s="152" t="inlineStr">
        <is>
          <t>2026-W21</t>
        </is>
      </c>
      <c r="B50" s="152" t="inlineStr">
        <is>
          <t>2025年1月-2025年4月</t>
        </is>
      </c>
      <c r="C50" s="152" t="inlineStr">
        <is>
          <t>资产负债表</t>
        </is>
      </c>
      <c r="D50" s="152" t="inlineStr">
        <is>
          <t>所有者权益</t>
        </is>
      </c>
      <c r="E50" s="153" t="n">
        <v>5900000</v>
      </c>
      <c r="F50" s="152" t="inlineStr"/>
      <c r="G50" s="152" t="inlineStr"/>
    </row>
    <row r="51">
      <c r="A51" s="152" t="inlineStr">
        <is>
          <t>2026-W21</t>
        </is>
      </c>
      <c r="B51" s="152" t="inlineStr">
        <is>
          <t>2025年1月-2025年4月</t>
        </is>
      </c>
      <c r="C51" s="152" t="inlineStr">
        <is>
          <t>资产负债表</t>
        </is>
      </c>
      <c r="D51" s="152" t="inlineStr">
        <is>
          <t>货币资金</t>
        </is>
      </c>
      <c r="E51" s="153" t="n">
        <v>6990000</v>
      </c>
      <c r="F51" s="152" t="inlineStr"/>
      <c r="G51" s="152" t="inlineStr"/>
    </row>
    <row r="52">
      <c r="A52" s="152" t="inlineStr">
        <is>
          <t>2026-W21</t>
        </is>
      </c>
      <c r="B52" s="152" t="inlineStr">
        <is>
          <t>2025年1月-2025年4月</t>
        </is>
      </c>
      <c r="C52" s="152" t="inlineStr">
        <is>
          <t>资产负债表</t>
        </is>
      </c>
      <c r="D52" s="152" t="inlineStr">
        <is>
          <t>应收账款</t>
        </is>
      </c>
      <c r="E52" s="153" t="n">
        <v>3000000</v>
      </c>
      <c r="F52" s="152" t="inlineStr"/>
      <c r="G52" s="152" t="inlineStr"/>
    </row>
    <row r="53">
      <c r="A53" s="152" t="inlineStr">
        <is>
          <t>2026-W21</t>
        </is>
      </c>
      <c r="B53" s="152" t="inlineStr">
        <is>
          <t>2025年1月-2025年4月</t>
        </is>
      </c>
      <c r="C53" s="152" t="inlineStr">
        <is>
          <t>资产负债表</t>
        </is>
      </c>
      <c r="D53" s="152" t="inlineStr">
        <is>
          <t>存货</t>
        </is>
      </c>
      <c r="E53" s="153" t="n">
        <v>910000</v>
      </c>
      <c r="F53" s="152" t="inlineStr"/>
      <c r="G53" s="152" t="inlineStr"/>
    </row>
    <row r="54">
      <c r="A54" s="152" t="inlineStr">
        <is>
          <t>2026-W22</t>
        </is>
      </c>
      <c r="B54" s="152" t="inlineStr">
        <is>
          <t>2025年1月-2025年4月</t>
        </is>
      </c>
      <c r="C54" s="152" t="inlineStr">
        <is>
          <t>利润表</t>
        </is>
      </c>
      <c r="D54" s="152" t="inlineStr">
        <is>
          <t>收入</t>
        </is>
      </c>
      <c r="E54" s="153" t="n">
        <v>3300000</v>
      </c>
      <c r="F54" s="152" t="inlineStr">
        <is>
          <t>利润下降但现金含量提升</t>
        </is>
      </c>
      <c r="G54" s="152" t="inlineStr">
        <is>
          <t>拆解毛利下降原因</t>
        </is>
      </c>
    </row>
    <row r="55">
      <c r="A55" s="152" t="inlineStr">
        <is>
          <t>2026-W22</t>
        </is>
      </c>
      <c r="B55" s="152" t="inlineStr">
        <is>
          <t>2025年1月-2025年4月</t>
        </is>
      </c>
      <c r="C55" s="152" t="inlineStr">
        <is>
          <t>利润表</t>
        </is>
      </c>
      <c r="D55" s="152" t="inlineStr">
        <is>
          <t>毛利</t>
        </is>
      </c>
      <c r="E55" s="153" t="n">
        <v>1120000</v>
      </c>
      <c r="F55" s="152" t="inlineStr"/>
      <c r="G55" s="152" t="inlineStr"/>
    </row>
    <row r="56">
      <c r="A56" s="152" t="inlineStr">
        <is>
          <t>2026-W22</t>
        </is>
      </c>
      <c r="B56" s="152" t="inlineStr">
        <is>
          <t>2025年1月-2025年4月</t>
        </is>
      </c>
      <c r="C56" s="152" t="inlineStr">
        <is>
          <t>利润表</t>
        </is>
      </c>
      <c r="D56" s="152" t="inlineStr">
        <is>
          <t>净利润</t>
        </is>
      </c>
      <c r="E56" s="153" t="n">
        <v>410000</v>
      </c>
      <c r="F56" s="152" t="inlineStr"/>
      <c r="G56" s="152" t="inlineStr"/>
    </row>
    <row r="57">
      <c r="A57" s="152" t="inlineStr">
        <is>
          <t>2026-W22</t>
        </is>
      </c>
      <c r="B57" s="152" t="inlineStr">
        <is>
          <t>2025年1月-2025年4月</t>
        </is>
      </c>
      <c r="C57" s="152" t="inlineStr">
        <is>
          <t>现金流量表</t>
        </is>
      </c>
      <c r="D57" s="152" t="inlineStr">
        <is>
          <t>经营现金流</t>
        </is>
      </c>
      <c r="E57" s="153" t="n">
        <v>1380000</v>
      </c>
      <c r="F57" s="152" t="inlineStr"/>
      <c r="G57" s="152" t="inlineStr"/>
    </row>
    <row r="58">
      <c r="A58" s="152" t="inlineStr">
        <is>
          <t>2026-W22</t>
        </is>
      </c>
      <c r="B58" s="152" t="inlineStr">
        <is>
          <t>2025年1月-2025年4月</t>
        </is>
      </c>
      <c r="C58" s="152" t="inlineStr">
        <is>
          <t>资产负债表</t>
        </is>
      </c>
      <c r="D58" s="152" t="inlineStr">
        <is>
          <t>总资产</t>
        </is>
      </c>
      <c r="E58" s="153" t="n">
        <v>10800000</v>
      </c>
      <c r="F58" s="152" t="inlineStr"/>
      <c r="G58" s="152" t="inlineStr"/>
    </row>
    <row r="59">
      <c r="A59" s="152" t="inlineStr">
        <is>
          <t>2026-W22</t>
        </is>
      </c>
      <c r="B59" s="152" t="inlineStr">
        <is>
          <t>2025年1月-2025年4月</t>
        </is>
      </c>
      <c r="C59" s="152" t="inlineStr">
        <is>
          <t>资产负债表</t>
        </is>
      </c>
      <c r="D59" s="152" t="inlineStr">
        <is>
          <t>总负债</t>
        </is>
      </c>
      <c r="E59" s="153" t="n">
        <v>4680000</v>
      </c>
      <c r="F59" s="152" t="inlineStr"/>
      <c r="G59" s="152" t="inlineStr"/>
    </row>
    <row r="60">
      <c r="A60" s="152" t="inlineStr">
        <is>
          <t>2026-W22</t>
        </is>
      </c>
      <c r="B60" s="152" t="inlineStr">
        <is>
          <t>2025年1月-2025年4月</t>
        </is>
      </c>
      <c r="C60" s="152" t="inlineStr">
        <is>
          <t>资产负债表</t>
        </is>
      </c>
      <c r="D60" s="152" t="inlineStr">
        <is>
          <t>所有者权益</t>
        </is>
      </c>
      <c r="E60" s="153" t="n">
        <v>6120000</v>
      </c>
      <c r="F60" s="152" t="inlineStr"/>
      <c r="G60" s="152" t="inlineStr"/>
    </row>
    <row r="61">
      <c r="A61" s="152" t="inlineStr">
        <is>
          <t>2026-W22</t>
        </is>
      </c>
      <c r="B61" s="152" t="inlineStr">
        <is>
          <t>2025年1月-2025年4月</t>
        </is>
      </c>
      <c r="C61" s="152" t="inlineStr">
        <is>
          <t>资产负债表</t>
        </is>
      </c>
      <c r="D61" s="152" t="inlineStr">
        <is>
          <t>货币资金</t>
        </is>
      </c>
      <c r="E61" s="153" t="n">
        <v>7900000</v>
      </c>
      <c r="F61" s="152" t="inlineStr"/>
      <c r="G61" s="152" t="inlineStr"/>
    </row>
    <row r="62">
      <c r="A62" s="152" t="inlineStr">
        <is>
          <t>2026-W22</t>
        </is>
      </c>
      <c r="B62" s="152" t="inlineStr">
        <is>
          <t>2025年1月-2025年4月</t>
        </is>
      </c>
      <c r="C62" s="152" t="inlineStr">
        <is>
          <t>资产负债表</t>
        </is>
      </c>
      <c r="D62" s="152" t="inlineStr">
        <is>
          <t>应收账款</t>
        </is>
      </c>
      <c r="E62" s="153" t="n">
        <v>2800000</v>
      </c>
      <c r="F62" s="152" t="inlineStr"/>
      <c r="G62" s="152" t="inlineStr"/>
    </row>
    <row r="63">
      <c r="A63" s="152" t="inlineStr">
        <is>
          <t>2026-W22</t>
        </is>
      </c>
      <c r="B63" s="152" t="inlineStr">
        <is>
          <t>2025年1月-2025年4月</t>
        </is>
      </c>
      <c r="C63" s="152" t="inlineStr">
        <is>
          <t>资产负债表</t>
        </is>
      </c>
      <c r="D63" s="152" t="inlineStr">
        <is>
          <t>存货</t>
        </is>
      </c>
      <c r="E63" s="153" t="n">
        <v>880000</v>
      </c>
      <c r="F63" s="152" t="inlineStr"/>
      <c r="G63" s="152" t="inlineStr"/>
    </row>
    <row r="64">
      <c r="A64" s="152" t="inlineStr">
        <is>
          <t>2026-W23</t>
        </is>
      </c>
      <c r="B64" s="152" t="n"/>
      <c r="C64" s="152" t="n"/>
      <c r="D64" s="152" t="n"/>
      <c r="E64" s="153" t="n"/>
      <c r="F64" s="152" t="n"/>
      <c r="G64" s="152" t="n"/>
    </row>
    <row r="65">
      <c r="A65" s="152" t="inlineStr">
        <is>
          <t>2026-W24</t>
        </is>
      </c>
      <c r="B65" s="152" t="n"/>
      <c r="C65" s="152" t="n"/>
      <c r="D65" s="152" t="n"/>
      <c r="E65" s="153" t="n"/>
      <c r="F65" s="152" t="n"/>
      <c r="G65" s="152" t="n"/>
    </row>
    <row r="66">
      <c r="A66" s="152" t="inlineStr">
        <is>
          <t>2026-W25</t>
        </is>
      </c>
      <c r="B66" s="152" t="n"/>
      <c r="C66" s="152" t="n"/>
      <c r="D66" s="152" t="n"/>
      <c r="E66" s="153" t="n"/>
      <c r="F66" s="152" t="n"/>
      <c r="G66" s="152" t="n"/>
    </row>
    <row r="67">
      <c r="A67" s="152" t="inlineStr">
        <is>
          <t>2026-W26</t>
        </is>
      </c>
      <c r="B67" s="152" t="n"/>
      <c r="C67" s="152" t="n"/>
      <c r="D67" s="152" t="n"/>
      <c r="E67" s="153" t="n"/>
      <c r="F67" s="152" t="n"/>
      <c r="G67" s="152" t="n"/>
    </row>
    <row r="68">
      <c r="A68" s="152" t="inlineStr">
        <is>
          <t>2026-W27</t>
        </is>
      </c>
      <c r="B68" s="152" t="n"/>
      <c r="C68" s="152" t="n"/>
      <c r="D68" s="152" t="n"/>
      <c r="E68" s="153" t="n"/>
      <c r="F68" s="152" t="n"/>
      <c r="G68" s="152" t="n"/>
    </row>
    <row r="69">
      <c r="A69" s="152" t="inlineStr">
        <is>
          <t>2026-W28</t>
        </is>
      </c>
      <c r="B69" s="152" t="n"/>
      <c r="C69" s="152" t="n"/>
      <c r="D69" s="152" t="n"/>
      <c r="E69" s="153" t="n"/>
      <c r="F69" s="152" t="n"/>
      <c r="G69" s="152" t="n"/>
    </row>
    <row r="70">
      <c r="A70" s="152" t="inlineStr">
        <is>
          <t>2026-W29</t>
        </is>
      </c>
      <c r="B70" s="152" t="n"/>
      <c r="C70" s="152" t="n"/>
      <c r="D70" s="152" t="n"/>
      <c r="E70" s="153" t="n"/>
      <c r="F70" s="152" t="n"/>
      <c r="G70" s="152" t="n"/>
    </row>
    <row r="71">
      <c r="A71" s="152" t="inlineStr">
        <is>
          <t>2026-W30</t>
        </is>
      </c>
      <c r="B71" s="152" t="n"/>
      <c r="C71" s="152" t="n"/>
      <c r="D71" s="152" t="n"/>
      <c r="E71" s="153" t="n"/>
      <c r="F71" s="152" t="n"/>
      <c r="G71" s="152" t="n"/>
    </row>
    <row r="72">
      <c r="A72" s="152" t="inlineStr">
        <is>
          <t>2026-W31</t>
        </is>
      </c>
      <c r="B72" s="152" t="n"/>
      <c r="C72" s="152" t="n"/>
      <c r="D72" s="152" t="n"/>
      <c r="E72" s="153" t="n"/>
      <c r="F72" s="152" t="n"/>
      <c r="G72" s="152" t="n"/>
    </row>
    <row r="73">
      <c r="A73" s="152" t="inlineStr">
        <is>
          <t>2026-W32</t>
        </is>
      </c>
      <c r="B73" s="152" t="n"/>
      <c r="C73" s="152" t="n"/>
      <c r="D73" s="152" t="n"/>
      <c r="E73" s="153" t="n"/>
      <c r="F73" s="152" t="n"/>
      <c r="G73" s="152" t="n"/>
    </row>
    <row r="74">
      <c r="A74" s="152" t="inlineStr">
        <is>
          <t>2026-W33</t>
        </is>
      </c>
      <c r="B74" s="152" t="n"/>
      <c r="C74" s="152" t="n"/>
      <c r="D74" s="152" t="n"/>
      <c r="E74" s="153" t="n"/>
      <c r="F74" s="152" t="n"/>
      <c r="G74" s="152" t="n"/>
    </row>
    <row r="75">
      <c r="A75" s="152" t="inlineStr">
        <is>
          <t>2026-W34</t>
        </is>
      </c>
      <c r="B75" s="152" t="n"/>
      <c r="C75" s="152" t="n"/>
      <c r="D75" s="152" t="n"/>
      <c r="E75" s="153" t="n"/>
      <c r="F75" s="152" t="n"/>
      <c r="G75" s="152" t="n"/>
    </row>
    <row r="76">
      <c r="A76" s="152" t="inlineStr">
        <is>
          <t>2026-W35</t>
        </is>
      </c>
      <c r="B76" s="152" t="n"/>
      <c r="C76" s="152" t="n"/>
      <c r="D76" s="152" t="n"/>
      <c r="E76" s="153" t="n"/>
      <c r="F76" s="152" t="n"/>
      <c r="G76" s="152" t="n"/>
    </row>
    <row r="77">
      <c r="A77" s="152" t="inlineStr">
        <is>
          <t>2026-W36</t>
        </is>
      </c>
      <c r="B77" s="152" t="n"/>
      <c r="C77" s="152" t="n"/>
      <c r="D77" s="152" t="n"/>
      <c r="E77" s="153" t="n"/>
      <c r="F77" s="152" t="n"/>
      <c r="G77" s="152" t="n"/>
    </row>
    <row r="78">
      <c r="A78" s="152" t="inlineStr">
        <is>
          <t>2026-W37</t>
        </is>
      </c>
      <c r="B78" s="152" t="n"/>
      <c r="C78" s="152" t="n"/>
      <c r="D78" s="152" t="n"/>
      <c r="E78" s="153" t="n"/>
      <c r="F78" s="152" t="n"/>
      <c r="G78" s="152" t="n"/>
    </row>
    <row r="79">
      <c r="A79" s="152" t="inlineStr">
        <is>
          <t>2026-W38</t>
        </is>
      </c>
      <c r="B79" s="152" t="n"/>
      <c r="C79" s="152" t="n"/>
      <c r="D79" s="152" t="n"/>
      <c r="E79" s="153" t="n"/>
      <c r="F79" s="152" t="n"/>
      <c r="G79" s="152" t="n"/>
    </row>
    <row r="80">
      <c r="A80" s="152" t="inlineStr">
        <is>
          <t>2026-W39</t>
        </is>
      </c>
      <c r="B80" s="152" t="n"/>
      <c r="C80" s="152" t="n"/>
      <c r="D80" s="152" t="n"/>
      <c r="E80" s="153" t="n"/>
      <c r="F80" s="152" t="n"/>
      <c r="G80" s="152" t="n"/>
    </row>
    <row r="81">
      <c r="A81" s="152" t="inlineStr">
        <is>
          <t>2026-W40</t>
        </is>
      </c>
      <c r="B81" s="152" t="n"/>
      <c r="C81" s="152" t="n"/>
      <c r="D81" s="152" t="n"/>
      <c r="E81" s="153" t="n"/>
      <c r="F81" s="152" t="n"/>
      <c r="G81" s="152" t="n"/>
    </row>
    <row r="82">
      <c r="A82" s="152" t="inlineStr">
        <is>
          <t>2026-W41</t>
        </is>
      </c>
      <c r="B82" s="152" t="n"/>
      <c r="C82" s="152" t="n"/>
      <c r="D82" s="152" t="n"/>
      <c r="E82" s="153" t="n"/>
      <c r="F82" s="152" t="n"/>
      <c r="G82" s="152" t="n"/>
    </row>
    <row r="83">
      <c r="A83" s="152" t="inlineStr">
        <is>
          <t>2026-W42</t>
        </is>
      </c>
      <c r="B83" s="152" t="n"/>
      <c r="C83" s="152" t="n"/>
      <c r="D83" s="152" t="n"/>
      <c r="E83" s="153" t="n"/>
      <c r="F83" s="152" t="n"/>
      <c r="G83" s="152" t="n"/>
    </row>
    <row r="84">
      <c r="A84" s="152" t="inlineStr">
        <is>
          <t>2026-W43</t>
        </is>
      </c>
      <c r="B84" s="152" t="n"/>
      <c r="C84" s="152" t="n"/>
      <c r="D84" s="152" t="n"/>
      <c r="E84" s="153" t="n"/>
      <c r="F84" s="152" t="n"/>
      <c r="G84" s="152" t="n"/>
    </row>
    <row r="85">
      <c r="A85" s="152" t="inlineStr">
        <is>
          <t>2026-W44</t>
        </is>
      </c>
      <c r="B85" s="152" t="n"/>
      <c r="C85" s="152" t="n"/>
      <c r="D85" s="152" t="n"/>
      <c r="E85" s="153" t="n"/>
      <c r="F85" s="152" t="n"/>
      <c r="G85" s="152" t="n"/>
    </row>
    <row r="86">
      <c r="A86" s="152" t="inlineStr">
        <is>
          <t>2026-W45</t>
        </is>
      </c>
      <c r="B86" s="152" t="n"/>
      <c r="C86" s="152" t="n"/>
      <c r="D86" s="152" t="n"/>
      <c r="E86" s="153" t="n"/>
      <c r="F86" s="152" t="n"/>
      <c r="G86" s="152" t="n"/>
    </row>
    <row r="87">
      <c r="A87" s="152" t="inlineStr">
        <is>
          <t>2026-W46</t>
        </is>
      </c>
      <c r="B87" s="152" t="n"/>
      <c r="C87" s="152" t="n"/>
      <c r="D87" s="152" t="n"/>
      <c r="E87" s="153" t="n"/>
      <c r="F87" s="152" t="n"/>
      <c r="G87" s="152" t="n"/>
    </row>
    <row r="88">
      <c r="A88" s="152" t="inlineStr">
        <is>
          <t>2026-W47</t>
        </is>
      </c>
      <c r="B88" s="152" t="n"/>
      <c r="C88" s="152" t="n"/>
      <c r="D88" s="152" t="n"/>
      <c r="E88" s="153" t="n"/>
      <c r="F88" s="152" t="n"/>
      <c r="G88" s="152" t="n"/>
    </row>
    <row r="89">
      <c r="A89" s="152" t="inlineStr">
        <is>
          <t>2026-W48</t>
        </is>
      </c>
      <c r="B89" s="152" t="n"/>
      <c r="C89" s="152" t="n"/>
      <c r="D89" s="152" t="n"/>
      <c r="E89" s="153" t="n"/>
      <c r="F89" s="152" t="n"/>
      <c r="G89" s="152" t="n"/>
    </row>
    <row r="90">
      <c r="A90" s="152" t="inlineStr">
        <is>
          <t>2026-W49</t>
        </is>
      </c>
      <c r="B90" s="152" t="n"/>
      <c r="C90" s="152" t="n"/>
      <c r="D90" s="152" t="n"/>
      <c r="E90" s="153" t="n"/>
      <c r="F90" s="152" t="n"/>
      <c r="G90" s="152" t="n"/>
    </row>
    <row r="91">
      <c r="A91" s="152" t="inlineStr">
        <is>
          <t>2026-W50</t>
        </is>
      </c>
      <c r="B91" s="152" t="n"/>
      <c r="C91" s="152" t="n"/>
      <c r="D91" s="152" t="n"/>
      <c r="E91" s="153" t="n"/>
      <c r="F91" s="152" t="n"/>
      <c r="G91" s="152" t="n"/>
    </row>
    <row r="92">
      <c r="A92" s="152" t="inlineStr">
        <is>
          <t>2026-W51</t>
        </is>
      </c>
      <c r="B92" s="152" t="n"/>
      <c r="C92" s="152" t="n"/>
      <c r="D92" s="152" t="n"/>
      <c r="E92" s="153" t="n"/>
      <c r="F92" s="152" t="n"/>
      <c r="G92" s="152" t="n"/>
    </row>
    <row r="93">
      <c r="A93" s="152" t="inlineStr">
        <is>
          <t>2026-W52</t>
        </is>
      </c>
      <c r="B93" s="152" t="n"/>
      <c r="C93" s="152" t="n"/>
      <c r="D93" s="152" t="n"/>
      <c r="E93" s="153" t="n"/>
      <c r="F93" s="152" t="n"/>
      <c r="G93" s="152" t="n"/>
    </row>
    <row r="94">
      <c r="A94" s="152" t="inlineStr">
        <is>
          <t>2026-W53</t>
        </is>
      </c>
      <c r="B94" s="152" t="n"/>
      <c r="C94" s="152" t="n"/>
      <c r="D94" s="152" t="n"/>
      <c r="E94" s="153" t="n"/>
      <c r="F94" s="152" t="n"/>
      <c r="G94" s="152" t="n"/>
    </row>
    <row r="95">
      <c r="A95" s="152" t="n"/>
      <c r="B95" s="152" t="n"/>
      <c r="C95" s="152" t="n"/>
      <c r="D95" s="152" t="n"/>
      <c r="E95" s="153" t="n"/>
      <c r="F95" s="152" t="n"/>
      <c r="G95" s="152" t="n"/>
    </row>
    <row r="96">
      <c r="A96" s="152" t="n"/>
      <c r="B96" s="152" t="n"/>
      <c r="C96" s="152" t="n"/>
      <c r="D96" s="152" t="n"/>
      <c r="E96" s="153" t="n"/>
      <c r="F96" s="152" t="n"/>
      <c r="G96" s="152" t="n"/>
    </row>
    <row r="97">
      <c r="A97" s="152" t="n"/>
      <c r="B97" s="152" t="n"/>
      <c r="C97" s="152" t="n"/>
      <c r="D97" s="152" t="n"/>
      <c r="E97" s="153" t="n"/>
      <c r="F97" s="152" t="n"/>
      <c r="G97" s="152" t="n"/>
    </row>
    <row r="98">
      <c r="A98" s="152" t="n"/>
      <c r="B98" s="152" t="n"/>
      <c r="C98" s="152" t="n"/>
      <c r="D98" s="152" t="n"/>
      <c r="E98" s="153" t="n"/>
      <c r="F98" s="152" t="n"/>
      <c r="G98" s="152" t="n"/>
    </row>
    <row r="99">
      <c r="A99" s="152" t="n"/>
      <c r="B99" s="152" t="n"/>
      <c r="C99" s="152" t="n"/>
      <c r="D99" s="152" t="n"/>
      <c r="E99" s="153" t="n"/>
      <c r="F99" s="152" t="n"/>
      <c r="G99" s="152" t="n"/>
    </row>
    <row r="100">
      <c r="A100" s="152" t="n"/>
      <c r="B100" s="152" t="n"/>
      <c r="C100" s="152" t="n"/>
      <c r="D100" s="152" t="n"/>
      <c r="E100" s="153" t="n"/>
      <c r="F100" s="152" t="n"/>
      <c r="G100" s="152" t="n"/>
    </row>
    <row r="101">
      <c r="A101" s="152" t="n"/>
      <c r="B101" s="152" t="n"/>
      <c r="C101" s="152" t="n"/>
      <c r="D101" s="152" t="n"/>
      <c r="E101" s="153" t="n"/>
      <c r="F101" s="152" t="n"/>
      <c r="G101" s="152" t="n"/>
    </row>
    <row r="102">
      <c r="A102" s="152" t="n"/>
      <c r="B102" s="152" t="n"/>
      <c r="C102" s="152" t="n"/>
      <c r="D102" s="152" t="n"/>
      <c r="E102" s="153" t="n"/>
      <c r="F102" s="152" t="n"/>
      <c r="G102" s="152" t="n"/>
    </row>
    <row r="103">
      <c r="A103" s="152" t="n"/>
      <c r="B103" s="152" t="n"/>
      <c r="C103" s="152" t="n"/>
      <c r="D103" s="152" t="n"/>
      <c r="E103" s="153" t="n"/>
      <c r="F103" s="152" t="n"/>
      <c r="G103" s="152" t="n"/>
    </row>
    <row r="104">
      <c r="A104" s="152" t="n"/>
      <c r="B104" s="152" t="n"/>
      <c r="C104" s="152" t="n"/>
      <c r="D104" s="152" t="n"/>
      <c r="E104" s="153" t="n"/>
      <c r="F104" s="152" t="n"/>
      <c r="G104" s="152" t="n"/>
    </row>
    <row r="105">
      <c r="A105" s="152" t="n"/>
      <c r="B105" s="152" t="n"/>
      <c r="C105" s="152" t="n"/>
      <c r="D105" s="152" t="n"/>
      <c r="E105" s="153" t="n"/>
      <c r="F105" s="152" t="n"/>
      <c r="G105" s="152" t="n"/>
    </row>
    <row r="106">
      <c r="A106" s="152" t="n"/>
      <c r="B106" s="152" t="n"/>
      <c r="C106" s="152" t="n"/>
      <c r="D106" s="152" t="n"/>
      <c r="E106" s="153" t="n"/>
      <c r="F106" s="152" t="n"/>
      <c r="G106" s="152" t="n"/>
    </row>
    <row r="107">
      <c r="A107" s="152" t="n"/>
      <c r="B107" s="152" t="n"/>
      <c r="C107" s="152" t="n"/>
      <c r="D107" s="152" t="n"/>
      <c r="E107" s="153" t="n"/>
      <c r="F107" s="152" t="n"/>
      <c r="G107" s="152" t="n"/>
    </row>
    <row r="108">
      <c r="A108" s="152" t="n"/>
      <c r="B108" s="152" t="n"/>
      <c r="C108" s="152" t="n"/>
      <c r="D108" s="152" t="n"/>
      <c r="E108" s="153" t="n"/>
      <c r="F108" s="152" t="n"/>
      <c r="G108" s="152" t="n"/>
    </row>
    <row r="109">
      <c r="A109" s="152" t="n"/>
      <c r="B109" s="152" t="n"/>
      <c r="C109" s="152" t="n"/>
      <c r="D109" s="152" t="n"/>
      <c r="E109" s="153" t="n"/>
      <c r="F109" s="152" t="n"/>
      <c r="G109" s="152" t="n"/>
    </row>
    <row r="110">
      <c r="A110" s="152" t="n"/>
      <c r="B110" s="152" t="n"/>
      <c r="C110" s="152" t="n"/>
      <c r="D110" s="152" t="n"/>
      <c r="E110" s="153" t="n"/>
      <c r="F110" s="152" t="n"/>
      <c r="G110" s="152" t="n"/>
    </row>
    <row r="111">
      <c r="A111" s="152" t="n"/>
      <c r="B111" s="152" t="n"/>
      <c r="C111" s="152" t="n"/>
      <c r="D111" s="152" t="n"/>
      <c r="E111" s="153" t="n"/>
      <c r="F111" s="152" t="n"/>
      <c r="G111" s="152" t="n"/>
    </row>
    <row r="112">
      <c r="A112" s="152" t="n"/>
      <c r="B112" s="152" t="n"/>
      <c r="C112" s="152" t="n"/>
      <c r="D112" s="152" t="n"/>
      <c r="E112" s="153" t="n"/>
      <c r="F112" s="152" t="n"/>
      <c r="G112" s="152" t="n"/>
    </row>
    <row r="113">
      <c r="A113" s="152" t="n"/>
      <c r="B113" s="152" t="n"/>
      <c r="C113" s="152" t="n"/>
      <c r="D113" s="152" t="n"/>
      <c r="E113" s="153" t="n"/>
      <c r="F113" s="152" t="n"/>
      <c r="G113" s="152" t="n"/>
    </row>
    <row r="114">
      <c r="A114" s="152" t="n"/>
      <c r="B114" s="152" t="n"/>
      <c r="C114" s="152" t="n"/>
      <c r="D114" s="152" t="n"/>
      <c r="E114" s="153" t="n"/>
      <c r="F114" s="152" t="n"/>
      <c r="G114" s="152" t="n"/>
    </row>
    <row r="115">
      <c r="A115" s="152" t="n"/>
      <c r="B115" s="152" t="n"/>
      <c r="C115" s="152" t="n"/>
      <c r="D115" s="152" t="n"/>
      <c r="E115" s="153" t="n"/>
      <c r="F115" s="152" t="n"/>
      <c r="G115" s="152" t="n"/>
    </row>
    <row r="116">
      <c r="A116" s="152" t="n"/>
      <c r="B116" s="152" t="n"/>
      <c r="C116" s="152" t="n"/>
      <c r="D116" s="152" t="n"/>
      <c r="E116" s="153" t="n"/>
      <c r="F116" s="152" t="n"/>
      <c r="G116" s="152" t="n"/>
    </row>
    <row r="117">
      <c r="A117" s="152" t="n"/>
      <c r="B117" s="152" t="n"/>
      <c r="C117" s="152" t="n"/>
      <c r="D117" s="152" t="n"/>
      <c r="E117" s="153" t="n"/>
      <c r="F117" s="152" t="n"/>
      <c r="G117" s="152" t="n"/>
    </row>
    <row r="118">
      <c r="A118" s="152" t="n"/>
      <c r="B118" s="152" t="n"/>
      <c r="C118" s="152" t="n"/>
      <c r="D118" s="152" t="n"/>
      <c r="E118" s="153" t="n"/>
      <c r="F118" s="152" t="n"/>
      <c r="G118" s="152" t="n"/>
    </row>
    <row r="119">
      <c r="A119" s="152" t="n"/>
      <c r="B119" s="152" t="n"/>
      <c r="C119" s="152" t="n"/>
      <c r="D119" s="152" t="n"/>
      <c r="E119" s="153" t="n"/>
      <c r="F119" s="152" t="n"/>
      <c r="G119" s="152" t="n"/>
    </row>
    <row r="120">
      <c r="A120" s="152" t="n"/>
      <c r="B120" s="152" t="n"/>
      <c r="C120" s="152" t="n"/>
      <c r="D120" s="152" t="n"/>
      <c r="E120" s="153" t="n"/>
      <c r="F120" s="152" t="n"/>
      <c r="G120" s="152" t="n"/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M57"/>
  <sheetViews>
    <sheetView showGridLines="0" workbookViewId="0">
      <selection activeCell="A1" sqref="A1"/>
    </sheetView>
  </sheetViews>
  <sheetFormatPr baseColWidth="8" defaultRowHeight="13.8"/>
  <cols>
    <col width="14.09765625" customWidth="1" style="33" min="1" max="1"/>
    <col width="16.796875" customWidth="1" style="33" min="2" max="11"/>
    <col width="28.8984375" customWidth="1" style="33" min="12" max="13"/>
  </cols>
  <sheetData>
    <row r="1" ht="28.5" customHeight="1" s="33">
      <c r="A1" s="76" t="inlineStr">
        <is>
          <t>汇总_经营周报</t>
        </is>
      </c>
    </row>
    <row r="2" ht="22.5" customHeight="1" s="33">
      <c r="A2" s="44" t="inlineStr">
        <is>
          <t>网页经营周报页优先读取本表。收入、毛利、费用、回款来自明细底稿；下周动作来自动作明细。</t>
        </is>
      </c>
    </row>
    <row r="3">
      <c r="A3" s="62" t="inlineStr">
        <is>
          <t>绿色区域为网页经营周报直接取数结果；本表主要由公式自动汇总生成，请作者检查结果，不建议手工改公式。</t>
        </is>
      </c>
    </row>
    <row r="4" ht="16.2" customHeight="1" s="33">
      <c r="A4" s="78" t="inlineStr">
        <is>
          <t>周次</t>
        </is>
      </c>
      <c r="B4" s="78" t="inlineStr">
        <is>
          <t>收入</t>
        </is>
      </c>
      <c r="C4" s="78" t="inlineStr">
        <is>
          <t>毛利</t>
        </is>
      </c>
      <c r="D4" s="78" t="inlineStr">
        <is>
          <t>费用</t>
        </is>
      </c>
      <c r="E4" s="78" t="inlineStr">
        <is>
          <t>回款</t>
        </is>
      </c>
      <c r="F4" s="78" t="inlineStr">
        <is>
          <t>收入环比</t>
        </is>
      </c>
      <c r="G4" s="78" t="inlineStr">
        <is>
          <t>毛利率</t>
        </is>
      </c>
      <c r="H4" s="78" t="inlineStr">
        <is>
          <t>费用率</t>
        </is>
      </c>
      <c r="I4" s="78" t="inlineStr">
        <is>
          <t>风险事项</t>
        </is>
      </c>
      <c r="J4" s="78" t="inlineStr">
        <is>
          <t>下周动作</t>
        </is>
      </c>
      <c r="K4" s="78" t="inlineStr">
        <is>
          <t>动作负责人</t>
        </is>
      </c>
      <c r="L4" s="78" t="inlineStr">
        <is>
          <t>计划完成日</t>
        </is>
      </c>
      <c r="M4" s="78" t="inlineStr">
        <is>
          <t>动作状态</t>
        </is>
      </c>
    </row>
    <row r="5" ht="15.6" customHeight="1" s="33">
      <c r="A5" s="6">
        <f>IF(周次设置!A5="","",周次设置!A5)</f>
        <v/>
      </c>
      <c r="B5" s="14">
        <f>IF($A5="","",SUMIF(明细_收入项目!$A$5:$A$204,$A5,明细_收入项目!$E$5:$E$204))</f>
        <v/>
      </c>
      <c r="C5" s="14">
        <f>IF($A5="","",SUMIF(明细_收入项目!$A$5:$A$204,$A5,明细_收入项目!$G$5:$G$204))</f>
        <v/>
      </c>
      <c r="D5" s="14">
        <f>IF($A5="","",SUMIF(明细_费用项目!$A$5:$A$204,$A5,明细_费用项目!$F$5:$F$204))</f>
        <v/>
      </c>
      <c r="E5" s="14">
        <f>IF($A5="","",SUMIF(明细_回款客户!$A$5:$A$204,$A5,明细_回款客户!$F$5:$F$204))</f>
        <v/>
      </c>
      <c r="F5" s="63">
        <f>IF(ROW()=5,"",IFERROR(B5/B4-1,""))</f>
        <v/>
      </c>
      <c r="G5" s="63">
        <f>IFERROR(C5/B5,"")</f>
        <v/>
      </c>
      <c r="H5" s="63">
        <f>IFERROR(D5/B5,"")</f>
        <v/>
      </c>
      <c r="I5" s="6">
        <f>IF($A5="","",TRIM(IF(H5&gt;0.18,"费用率偏高； ","")&amp;IF(G5&lt;0.35,"毛利率偏低； ","")&amp;IF(E5&lt;B5*0.8,"回款低于收入； ","")))</f>
        <v/>
      </c>
      <c r="J5" s="6">
        <f>IF($A5="","",IFERROR(INDEX(明细_下周动作!$C$5:$C$204,MATCH($A5,明细_下周动作!$B$5:$B$204,0)),""))</f>
        <v/>
      </c>
      <c r="K5" s="6">
        <f>IF($A5="","",IFERROR(INDEX(明细_下周动作!$D$5:$D$204,MATCH($A5,明细_下周动作!$B$5:$B$204,0)),""))</f>
        <v/>
      </c>
      <c r="L5" s="6">
        <f>IF($A5="","",IFERROR(INDEX(明细_下周动作!$E$5:$E$204,MATCH($A5,明细_下周动作!$B$5:$B$204,0)),""))</f>
        <v/>
      </c>
      <c r="M5" s="6">
        <f>IF($A5="","",IFERROR(INDEX(明细_下周动作!$F$5:$F$204,MATCH($A5,明细_下周动作!$B$5:$B$204,0)),""))</f>
        <v/>
      </c>
    </row>
    <row r="6" ht="15.6" customHeight="1" s="33">
      <c r="A6" s="6">
        <f>IF(周次设置!A6="","",周次设置!A6)</f>
        <v/>
      </c>
      <c r="B6" s="14">
        <f>IF($A6="","",SUMIF(明细_收入项目!$A$5:$A$204,$A6,明细_收入项目!$E$5:$E$204))</f>
        <v/>
      </c>
      <c r="C6" s="14">
        <f>IF($A6="","",SUMIF(明细_收入项目!$A$5:$A$204,$A6,明细_收入项目!$G$5:$G$204))</f>
        <v/>
      </c>
      <c r="D6" s="14">
        <f>IF($A6="","",SUMIF(明细_费用项目!$A$5:$A$204,$A6,明细_费用项目!$F$5:$F$204))</f>
        <v/>
      </c>
      <c r="E6" s="14">
        <f>IF($A6="","",SUMIF(明细_回款客户!$A$5:$A$204,$A6,明细_回款客户!$F$5:$F$204))</f>
        <v/>
      </c>
      <c r="F6" s="63">
        <f>IF(ROW()=5,"",IFERROR(B6/B5-1,""))</f>
        <v/>
      </c>
      <c r="G6" s="63">
        <f>IFERROR(C6/B6,"")</f>
        <v/>
      </c>
      <c r="H6" s="63">
        <f>IFERROR(D6/B6,"")</f>
        <v/>
      </c>
      <c r="I6" s="6">
        <f>IF($A6="","",TRIM(IF(H6&gt;0.18,"费用率偏高； ","")&amp;IF(G6&lt;0.35,"毛利率偏低； ","")&amp;IF(E6&lt;B6*0.8,"回款低于收入； ","")))</f>
        <v/>
      </c>
      <c r="J6" s="6">
        <f>IF($A6="","",IFERROR(INDEX(明细_下周动作!$C$5:$C$204,MATCH($A6,明细_下周动作!$B$5:$B$204,0)),""))</f>
        <v/>
      </c>
      <c r="K6" s="6">
        <f>IF($A6="","",IFERROR(INDEX(明细_下周动作!$D$5:$D$204,MATCH($A6,明细_下周动作!$B$5:$B$204,0)),""))</f>
        <v/>
      </c>
      <c r="L6" s="6">
        <f>IF($A6="","",IFERROR(INDEX(明细_下周动作!$E$5:$E$204,MATCH($A6,明细_下周动作!$B$5:$B$204,0)),""))</f>
        <v/>
      </c>
      <c r="M6" s="6">
        <f>IF($A6="","",IFERROR(INDEX(明细_下周动作!$F$5:$F$204,MATCH($A6,明细_下周动作!$B$5:$B$204,0)),""))</f>
        <v/>
      </c>
    </row>
    <row r="7" ht="15.6" customHeight="1" s="33">
      <c r="A7" s="6">
        <f>IF(周次设置!A7="","",周次设置!A7)</f>
        <v/>
      </c>
      <c r="B7" s="14">
        <f>IF($A7="","",SUMIF(明细_收入项目!$A$5:$A$204,$A7,明细_收入项目!$E$5:$E$204))</f>
        <v/>
      </c>
      <c r="C7" s="14">
        <f>IF($A7="","",SUMIF(明细_收入项目!$A$5:$A$204,$A7,明细_收入项目!$G$5:$G$204))</f>
        <v/>
      </c>
      <c r="D7" s="14">
        <f>IF($A7="","",SUMIF(明细_费用项目!$A$5:$A$204,$A7,明细_费用项目!$F$5:$F$204))</f>
        <v/>
      </c>
      <c r="E7" s="14">
        <f>IF($A7="","",SUMIF(明细_回款客户!$A$5:$A$204,$A7,明细_回款客户!$F$5:$F$204))</f>
        <v/>
      </c>
      <c r="F7" s="63">
        <f>IF(ROW()=5,"",IFERROR(B7/B6-1,""))</f>
        <v/>
      </c>
      <c r="G7" s="63">
        <f>IFERROR(C7/B7,"")</f>
        <v/>
      </c>
      <c r="H7" s="63">
        <f>IFERROR(D7/B7,"")</f>
        <v/>
      </c>
      <c r="I7" s="6">
        <f>IF($A7="","",TRIM(IF(H7&gt;0.18,"费用率偏高； ","")&amp;IF(G7&lt;0.35,"毛利率偏低； ","")&amp;IF(E7&lt;B7*0.8,"回款低于收入； ","")))</f>
        <v/>
      </c>
      <c r="J7" s="6">
        <f>IF($A7="","",IFERROR(INDEX(明细_下周动作!$C$5:$C$204,MATCH($A7,明细_下周动作!$B$5:$B$204,0)),""))</f>
        <v/>
      </c>
      <c r="K7" s="6">
        <f>IF($A7="","",IFERROR(INDEX(明细_下周动作!$D$5:$D$204,MATCH($A7,明细_下周动作!$B$5:$B$204,0)),""))</f>
        <v/>
      </c>
      <c r="L7" s="6">
        <f>IF($A7="","",IFERROR(INDEX(明细_下周动作!$E$5:$E$204,MATCH($A7,明细_下周动作!$B$5:$B$204,0)),""))</f>
        <v/>
      </c>
      <c r="M7" s="6">
        <f>IF($A7="","",IFERROR(INDEX(明细_下周动作!$F$5:$F$204,MATCH($A7,明细_下周动作!$B$5:$B$204,0)),""))</f>
        <v/>
      </c>
    </row>
    <row r="8" ht="15.6" customHeight="1" s="33">
      <c r="A8" s="6">
        <f>IF(周次设置!A8="","",周次设置!A8)</f>
        <v/>
      </c>
      <c r="B8" s="14">
        <f>IF($A8="","",SUMIF(明细_收入项目!$A$5:$A$204,$A8,明细_收入项目!$E$5:$E$204))</f>
        <v/>
      </c>
      <c r="C8" s="14">
        <f>IF($A8="","",SUMIF(明细_收入项目!$A$5:$A$204,$A8,明细_收入项目!$G$5:$G$204))</f>
        <v/>
      </c>
      <c r="D8" s="14">
        <f>IF($A8="","",SUMIF(明细_费用项目!$A$5:$A$204,$A8,明细_费用项目!$F$5:$F$204))</f>
        <v/>
      </c>
      <c r="E8" s="14">
        <f>IF($A8="","",SUMIF(明细_回款客户!$A$5:$A$204,$A8,明细_回款客户!$F$5:$F$204))</f>
        <v/>
      </c>
      <c r="F8" s="63">
        <f>IF(ROW()=5,"",IFERROR(B8/B7-1,""))</f>
        <v/>
      </c>
      <c r="G8" s="63">
        <f>IFERROR(C8/B8,"")</f>
        <v/>
      </c>
      <c r="H8" s="63">
        <f>IFERROR(D8/B8,"")</f>
        <v/>
      </c>
      <c r="I8" s="6">
        <f>IF($A8="","",TRIM(IF(H8&gt;0.18,"费用率偏高； ","")&amp;IF(G8&lt;0.35,"毛利率偏低； ","")&amp;IF(E8&lt;B8*0.8,"回款低于收入； ","")))</f>
        <v/>
      </c>
      <c r="J8" s="6">
        <f>IF($A8="","",IFERROR(INDEX(明细_下周动作!$C$5:$C$204,MATCH($A8,明细_下周动作!$B$5:$B$204,0)),""))</f>
        <v/>
      </c>
      <c r="K8" s="6">
        <f>IF($A8="","",IFERROR(INDEX(明细_下周动作!$D$5:$D$204,MATCH($A8,明细_下周动作!$B$5:$B$204,0)),""))</f>
        <v/>
      </c>
      <c r="L8" s="6">
        <f>IF($A8="","",IFERROR(INDEX(明细_下周动作!$E$5:$E$204,MATCH($A8,明细_下周动作!$B$5:$B$204,0)),""))</f>
        <v/>
      </c>
      <c r="M8" s="6">
        <f>IF($A8="","",IFERROR(INDEX(明细_下周动作!$F$5:$F$204,MATCH($A8,明细_下周动作!$B$5:$B$204,0)),""))</f>
        <v/>
      </c>
    </row>
    <row r="9" ht="15.6" customHeight="1" s="33">
      <c r="A9" s="6">
        <f>IF(周次设置!A9="","",周次设置!A9)</f>
        <v/>
      </c>
      <c r="B9" s="14">
        <f>IF($A9="","",SUMIF(明细_收入项目!$A$5:$A$204,$A9,明细_收入项目!$E$5:$E$204))</f>
        <v/>
      </c>
      <c r="C9" s="14">
        <f>IF($A9="","",SUMIF(明细_收入项目!$A$5:$A$204,$A9,明细_收入项目!$G$5:$G$204))</f>
        <v/>
      </c>
      <c r="D9" s="14">
        <f>IF($A9="","",SUMIF(明细_费用项目!$A$5:$A$204,$A9,明细_费用项目!$F$5:$F$204))</f>
        <v/>
      </c>
      <c r="E9" s="14">
        <f>IF($A9="","",SUMIF(明细_回款客户!$A$5:$A$204,$A9,明细_回款客户!$F$5:$F$204))</f>
        <v/>
      </c>
      <c r="F9" s="63">
        <f>IF(ROW()=5,"",IFERROR(B9/B8-1,""))</f>
        <v/>
      </c>
      <c r="G9" s="63">
        <f>IFERROR(C9/B9,"")</f>
        <v/>
      </c>
      <c r="H9" s="63">
        <f>IFERROR(D9/B9,"")</f>
        <v/>
      </c>
      <c r="I9" s="6">
        <f>IF($A9="","",TRIM(IF(H9&gt;0.18,"费用率偏高； ","")&amp;IF(G9&lt;0.35,"毛利率偏低； ","")&amp;IF(E9&lt;B9*0.8,"回款低于收入； ","")))</f>
        <v/>
      </c>
      <c r="J9" s="6">
        <f>IF($A9="","",IFERROR(INDEX(明细_下周动作!$C$5:$C$204,MATCH($A9,明细_下周动作!$B$5:$B$204,0)),""))</f>
        <v/>
      </c>
      <c r="K9" s="6">
        <f>IF($A9="","",IFERROR(INDEX(明细_下周动作!$D$5:$D$204,MATCH($A9,明细_下周动作!$B$5:$B$204,0)),""))</f>
        <v/>
      </c>
      <c r="L9" s="6">
        <f>IF($A9="","",IFERROR(INDEX(明细_下周动作!$E$5:$E$204,MATCH($A9,明细_下周动作!$B$5:$B$204,0)),""))</f>
        <v/>
      </c>
      <c r="M9" s="6">
        <f>IF($A9="","",IFERROR(INDEX(明细_下周动作!$F$5:$F$204,MATCH($A9,明细_下周动作!$B$5:$B$204,0)),""))</f>
        <v/>
      </c>
    </row>
    <row r="10" ht="15.6" customHeight="1" s="33">
      <c r="A10" s="6">
        <f>IF(周次设置!A10="","",周次设置!A10)</f>
        <v/>
      </c>
      <c r="B10" s="14">
        <f>IF($A10="","",SUMIF(明细_收入项目!$A$5:$A$204,$A10,明细_收入项目!$E$5:$E$204))</f>
        <v/>
      </c>
      <c r="C10" s="14">
        <f>IF($A10="","",SUMIF(明细_收入项目!$A$5:$A$204,$A10,明细_收入项目!$G$5:$G$204))</f>
        <v/>
      </c>
      <c r="D10" s="14">
        <f>IF($A10="","",SUMIF(明细_费用项目!$A$5:$A$204,$A10,明细_费用项目!$F$5:$F$204))</f>
        <v/>
      </c>
      <c r="E10" s="14">
        <f>IF($A10="","",SUMIF(明细_回款客户!$A$5:$A$204,$A10,明细_回款客户!$F$5:$F$204))</f>
        <v/>
      </c>
      <c r="F10" s="63">
        <f>IF(ROW()=5,"",IFERROR(B10/B9-1,""))</f>
        <v/>
      </c>
      <c r="G10" s="63">
        <f>IFERROR(C10/B10,"")</f>
        <v/>
      </c>
      <c r="H10" s="63">
        <f>IFERROR(D10/B10,"")</f>
        <v/>
      </c>
      <c r="I10" s="6">
        <f>IF($A10="","",TRIM(IF(H10&gt;0.18,"费用率偏高； ","")&amp;IF(G10&lt;0.35,"毛利率偏低； ","")&amp;IF(E10&lt;B10*0.8,"回款低于收入； ","")))</f>
        <v/>
      </c>
      <c r="J10" s="6">
        <f>IF($A10="","",IFERROR(INDEX(明细_下周动作!$C$5:$C$204,MATCH($A10,明细_下周动作!$B$5:$B$204,0)),""))</f>
        <v/>
      </c>
      <c r="K10" s="6">
        <f>IF($A10="","",IFERROR(INDEX(明细_下周动作!$D$5:$D$204,MATCH($A10,明细_下周动作!$B$5:$B$204,0)),""))</f>
        <v/>
      </c>
      <c r="L10" s="6">
        <f>IF($A10="","",IFERROR(INDEX(明细_下周动作!$E$5:$E$204,MATCH($A10,明细_下周动作!$B$5:$B$204,0)),""))</f>
        <v/>
      </c>
      <c r="M10" s="6">
        <f>IF($A10="","",IFERROR(INDEX(明细_下周动作!$F$5:$F$204,MATCH($A10,明细_下周动作!$B$5:$B$204,0)),""))</f>
        <v/>
      </c>
    </row>
    <row r="11" ht="15.6" customHeight="1" s="33">
      <c r="A11" s="6">
        <f>IF(周次设置!A11="","",周次设置!A11)</f>
        <v/>
      </c>
      <c r="B11" s="14">
        <f>IF($A11="","",SUMIF(明细_收入项目!$A$5:$A$204,$A11,明细_收入项目!$E$5:$E$204))</f>
        <v/>
      </c>
      <c r="C11" s="14">
        <f>IF($A11="","",SUMIF(明细_收入项目!$A$5:$A$204,$A11,明细_收入项目!$G$5:$G$204))</f>
        <v/>
      </c>
      <c r="D11" s="14">
        <f>IF($A11="","",SUMIF(明细_费用项目!$A$5:$A$204,$A11,明细_费用项目!$F$5:$F$204))</f>
        <v/>
      </c>
      <c r="E11" s="14">
        <f>IF($A11="","",SUMIF(明细_回款客户!$A$5:$A$204,$A11,明细_回款客户!$F$5:$F$204))</f>
        <v/>
      </c>
      <c r="F11" s="63">
        <f>IF(ROW()=5,"",IFERROR(B11/B10-1,""))</f>
        <v/>
      </c>
      <c r="G11" s="63">
        <f>IFERROR(C11/B11,"")</f>
        <v/>
      </c>
      <c r="H11" s="63">
        <f>IFERROR(D11/B11,"")</f>
        <v/>
      </c>
      <c r="I11" s="6">
        <f>IF($A11="","",TRIM(IF(H11&gt;0.18,"费用率偏高； ","")&amp;IF(G11&lt;0.35,"毛利率偏低； ","")&amp;IF(E11&lt;B11*0.8,"回款低于收入； ","")))</f>
        <v/>
      </c>
      <c r="J11" s="6">
        <f>IF($A11="","",IFERROR(INDEX(明细_下周动作!$C$5:$C$204,MATCH($A11,明细_下周动作!$B$5:$B$204,0)),""))</f>
        <v/>
      </c>
      <c r="K11" s="6">
        <f>IF($A11="","",IFERROR(INDEX(明细_下周动作!$D$5:$D$204,MATCH($A11,明细_下周动作!$B$5:$B$204,0)),""))</f>
        <v/>
      </c>
      <c r="L11" s="6">
        <f>IF($A11="","",IFERROR(INDEX(明细_下周动作!$E$5:$E$204,MATCH($A11,明细_下周动作!$B$5:$B$204,0)),""))</f>
        <v/>
      </c>
      <c r="M11" s="6">
        <f>IF($A11="","",IFERROR(INDEX(明细_下周动作!$F$5:$F$204,MATCH($A11,明细_下周动作!$B$5:$B$204,0)),""))</f>
        <v/>
      </c>
    </row>
    <row r="12" ht="15.6" customHeight="1" s="33">
      <c r="A12" s="6">
        <f>IF(周次设置!A12="","",周次设置!A12)</f>
        <v/>
      </c>
      <c r="B12" s="14">
        <f>IF($A12="","",SUMIF(明细_收入项目!$A$5:$A$204,$A12,明细_收入项目!$E$5:$E$204))</f>
        <v/>
      </c>
      <c r="C12" s="14">
        <f>IF($A12="","",SUMIF(明细_收入项目!$A$5:$A$204,$A12,明细_收入项目!$G$5:$G$204))</f>
        <v/>
      </c>
      <c r="D12" s="14">
        <f>IF($A12="","",SUMIF(明细_费用项目!$A$5:$A$204,$A12,明细_费用项目!$F$5:$F$204))</f>
        <v/>
      </c>
      <c r="E12" s="14">
        <f>IF($A12="","",SUMIF(明细_回款客户!$A$5:$A$204,$A12,明细_回款客户!$F$5:$F$204))</f>
        <v/>
      </c>
      <c r="F12" s="63">
        <f>IF(ROW()=5,"",IFERROR(B12/B11-1,""))</f>
        <v/>
      </c>
      <c r="G12" s="63">
        <f>IFERROR(C12/B12,"")</f>
        <v/>
      </c>
      <c r="H12" s="63">
        <f>IFERROR(D12/B12,"")</f>
        <v/>
      </c>
      <c r="I12" s="6">
        <f>IF($A12="","",TRIM(IF(H12&gt;0.18,"费用率偏高； ","")&amp;IF(G12&lt;0.35,"毛利率偏低； ","")&amp;IF(E12&lt;B12*0.8,"回款低于收入； ","")))</f>
        <v/>
      </c>
      <c r="J12" s="6">
        <f>IF($A12="","",IFERROR(INDEX(明细_下周动作!$C$5:$C$204,MATCH($A12,明细_下周动作!$B$5:$B$204,0)),""))</f>
        <v/>
      </c>
      <c r="K12" s="6">
        <f>IF($A12="","",IFERROR(INDEX(明细_下周动作!$D$5:$D$204,MATCH($A12,明细_下周动作!$B$5:$B$204,0)),""))</f>
        <v/>
      </c>
      <c r="L12" s="6">
        <f>IF($A12="","",IFERROR(INDEX(明细_下周动作!$E$5:$E$204,MATCH($A12,明细_下周动作!$B$5:$B$204,0)),""))</f>
        <v/>
      </c>
      <c r="M12" s="6">
        <f>IF($A12="","",IFERROR(INDEX(明细_下周动作!$F$5:$F$204,MATCH($A12,明细_下周动作!$B$5:$B$204,0)),""))</f>
        <v/>
      </c>
    </row>
    <row r="13" ht="15.6" customHeight="1" s="33">
      <c r="A13" s="6">
        <f>IF(周次设置!A13="","",周次设置!A13)</f>
        <v/>
      </c>
      <c r="B13" s="14">
        <f>IF($A13="","",SUMIF(明细_收入项目!$A$5:$A$204,$A13,明细_收入项目!$E$5:$E$204))</f>
        <v/>
      </c>
      <c r="C13" s="14">
        <f>IF($A13="","",SUMIF(明细_收入项目!$A$5:$A$204,$A13,明细_收入项目!$G$5:$G$204))</f>
        <v/>
      </c>
      <c r="D13" s="14">
        <f>IF($A13="","",SUMIF(明细_费用项目!$A$5:$A$204,$A13,明细_费用项目!$F$5:$F$204))</f>
        <v/>
      </c>
      <c r="E13" s="14">
        <f>IF($A13="","",SUMIF(明细_回款客户!$A$5:$A$204,$A13,明细_回款客户!$F$5:$F$204))</f>
        <v/>
      </c>
      <c r="F13" s="63">
        <f>IF(ROW()=5,"",IFERROR(B13/B12-1,""))</f>
        <v/>
      </c>
      <c r="G13" s="63">
        <f>IFERROR(C13/B13,"")</f>
        <v/>
      </c>
      <c r="H13" s="63">
        <f>IFERROR(D13/B13,"")</f>
        <v/>
      </c>
      <c r="I13" s="6">
        <f>IF($A13="","",TRIM(IF(H13&gt;0.18,"费用率偏高； ","")&amp;IF(G13&lt;0.35,"毛利率偏低； ","")&amp;IF(E13&lt;B13*0.8,"回款低于收入； ","")))</f>
        <v/>
      </c>
      <c r="J13" s="6">
        <f>IF($A13="","",IFERROR(INDEX(明细_下周动作!$C$5:$C$204,MATCH($A13,明细_下周动作!$B$5:$B$204,0)),""))</f>
        <v/>
      </c>
      <c r="K13" s="6">
        <f>IF($A13="","",IFERROR(INDEX(明细_下周动作!$D$5:$D$204,MATCH($A13,明细_下周动作!$B$5:$B$204,0)),""))</f>
        <v/>
      </c>
      <c r="L13" s="6">
        <f>IF($A13="","",IFERROR(INDEX(明细_下周动作!$E$5:$E$204,MATCH($A13,明细_下周动作!$B$5:$B$204,0)),""))</f>
        <v/>
      </c>
      <c r="M13" s="6">
        <f>IF($A13="","",IFERROR(INDEX(明细_下周动作!$F$5:$F$204,MATCH($A13,明细_下周动作!$B$5:$B$204,0)),""))</f>
        <v/>
      </c>
    </row>
    <row r="14" ht="15.6" customHeight="1" s="33">
      <c r="A14" s="6">
        <f>IF(周次设置!A14="","",周次设置!A14)</f>
        <v/>
      </c>
      <c r="B14" s="14">
        <f>IF($A14="","",SUMIF(明细_收入项目!$A$5:$A$204,$A14,明细_收入项目!$E$5:$E$204))</f>
        <v/>
      </c>
      <c r="C14" s="14">
        <f>IF($A14="","",SUMIF(明细_收入项目!$A$5:$A$204,$A14,明细_收入项目!$G$5:$G$204))</f>
        <v/>
      </c>
      <c r="D14" s="14">
        <f>IF($A14="","",SUMIF(明细_费用项目!$A$5:$A$204,$A14,明细_费用项目!$F$5:$F$204))</f>
        <v/>
      </c>
      <c r="E14" s="14">
        <f>IF($A14="","",SUMIF(明细_回款客户!$A$5:$A$204,$A14,明细_回款客户!$F$5:$F$204))</f>
        <v/>
      </c>
      <c r="F14" s="63">
        <f>IF(ROW()=5,"",IFERROR(B14/B13-1,""))</f>
        <v/>
      </c>
      <c r="G14" s="63">
        <f>IFERROR(C14/B14,"")</f>
        <v/>
      </c>
      <c r="H14" s="63">
        <f>IFERROR(D14/B14,"")</f>
        <v/>
      </c>
      <c r="I14" s="6">
        <f>IF($A14="","",TRIM(IF(H14&gt;0.18,"费用率偏高； ","")&amp;IF(G14&lt;0.35,"毛利率偏低； ","")&amp;IF(E14&lt;B14*0.8,"回款低于收入； ","")))</f>
        <v/>
      </c>
      <c r="J14" s="6">
        <f>IF($A14="","",IFERROR(INDEX(明细_下周动作!$C$5:$C$204,MATCH($A14,明细_下周动作!$B$5:$B$204,0)),""))</f>
        <v/>
      </c>
      <c r="K14" s="6">
        <f>IF($A14="","",IFERROR(INDEX(明细_下周动作!$D$5:$D$204,MATCH($A14,明细_下周动作!$B$5:$B$204,0)),""))</f>
        <v/>
      </c>
      <c r="L14" s="6">
        <f>IF($A14="","",IFERROR(INDEX(明细_下周动作!$E$5:$E$204,MATCH($A14,明细_下周动作!$B$5:$B$204,0)),""))</f>
        <v/>
      </c>
      <c r="M14" s="6">
        <f>IF($A14="","",IFERROR(INDEX(明细_下周动作!$F$5:$F$204,MATCH($A14,明细_下周动作!$B$5:$B$204,0)),""))</f>
        <v/>
      </c>
    </row>
    <row r="15" ht="15.6" customHeight="1" s="33">
      <c r="A15" s="6">
        <f>IF(周次设置!A15="","",周次设置!A15)</f>
        <v/>
      </c>
      <c r="B15" s="14">
        <f>IF($A15="","",SUMIF(明细_收入项目!$A$5:$A$204,$A15,明细_收入项目!$E$5:$E$204))</f>
        <v/>
      </c>
      <c r="C15" s="14">
        <f>IF($A15="","",SUMIF(明细_收入项目!$A$5:$A$204,$A15,明细_收入项目!$G$5:$G$204))</f>
        <v/>
      </c>
      <c r="D15" s="14">
        <f>IF($A15="","",SUMIF(明细_费用项目!$A$5:$A$204,$A15,明细_费用项目!$F$5:$F$204))</f>
        <v/>
      </c>
      <c r="E15" s="14">
        <f>IF($A15="","",SUMIF(明细_回款客户!$A$5:$A$204,$A15,明细_回款客户!$F$5:$F$204))</f>
        <v/>
      </c>
      <c r="F15" s="63">
        <f>IF(ROW()=5,"",IFERROR(B15/B14-1,""))</f>
        <v/>
      </c>
      <c r="G15" s="63">
        <f>IFERROR(C15/B15,"")</f>
        <v/>
      </c>
      <c r="H15" s="63">
        <f>IFERROR(D15/B15,"")</f>
        <v/>
      </c>
      <c r="I15" s="6">
        <f>IF($A15="","",TRIM(IF(H15&gt;0.18,"费用率偏高； ","")&amp;IF(G15&lt;0.35,"毛利率偏低； ","")&amp;IF(E15&lt;B15*0.8,"回款低于收入； ","")))</f>
        <v/>
      </c>
      <c r="J15" s="6">
        <f>IF($A15="","",IFERROR(INDEX(明细_下周动作!$C$5:$C$204,MATCH($A15,明细_下周动作!$B$5:$B$204,0)),""))</f>
        <v/>
      </c>
      <c r="K15" s="6">
        <f>IF($A15="","",IFERROR(INDEX(明细_下周动作!$D$5:$D$204,MATCH($A15,明细_下周动作!$B$5:$B$204,0)),""))</f>
        <v/>
      </c>
      <c r="L15" s="6">
        <f>IF($A15="","",IFERROR(INDEX(明细_下周动作!$E$5:$E$204,MATCH($A15,明细_下周动作!$B$5:$B$204,0)),""))</f>
        <v/>
      </c>
      <c r="M15" s="6">
        <f>IF($A15="","",IFERROR(INDEX(明细_下周动作!$F$5:$F$204,MATCH($A15,明细_下周动作!$B$5:$B$204,0)),""))</f>
        <v/>
      </c>
    </row>
    <row r="16" ht="15.6" customHeight="1" s="33">
      <c r="A16" s="6">
        <f>IF(周次设置!A16="","",周次设置!A16)</f>
        <v/>
      </c>
      <c r="B16" s="14">
        <f>IF($A16="","",SUMIF(明细_收入项目!$A$5:$A$204,$A16,明细_收入项目!$E$5:$E$204))</f>
        <v/>
      </c>
      <c r="C16" s="14">
        <f>IF($A16="","",SUMIF(明细_收入项目!$A$5:$A$204,$A16,明细_收入项目!$G$5:$G$204))</f>
        <v/>
      </c>
      <c r="D16" s="14">
        <f>IF($A16="","",SUMIF(明细_费用项目!$A$5:$A$204,$A16,明细_费用项目!$F$5:$F$204))</f>
        <v/>
      </c>
      <c r="E16" s="14">
        <f>IF($A16="","",SUMIF(明细_回款客户!$A$5:$A$204,$A16,明细_回款客户!$F$5:$F$204))</f>
        <v/>
      </c>
      <c r="F16" s="63">
        <f>IF(ROW()=5,"",IFERROR(B16/B15-1,""))</f>
        <v/>
      </c>
      <c r="G16" s="63">
        <f>IFERROR(C16/B16,"")</f>
        <v/>
      </c>
      <c r="H16" s="63">
        <f>IFERROR(D16/B16,"")</f>
        <v/>
      </c>
      <c r="I16" s="6">
        <f>IF($A16="","",TRIM(IF(H16&gt;0.18,"费用率偏高； ","")&amp;IF(G16&lt;0.35,"毛利率偏低； ","")&amp;IF(E16&lt;B16*0.8,"回款低于收入； ","")))</f>
        <v/>
      </c>
      <c r="J16" s="6">
        <f>IF($A16="","",IFERROR(INDEX(明细_下周动作!$C$5:$C$204,MATCH($A16,明细_下周动作!$B$5:$B$204,0)),""))</f>
        <v/>
      </c>
      <c r="K16" s="6">
        <f>IF($A16="","",IFERROR(INDEX(明细_下周动作!$D$5:$D$204,MATCH($A16,明细_下周动作!$B$5:$B$204,0)),""))</f>
        <v/>
      </c>
      <c r="L16" s="6">
        <f>IF($A16="","",IFERROR(INDEX(明细_下周动作!$E$5:$E$204,MATCH($A16,明细_下周动作!$B$5:$B$204,0)),""))</f>
        <v/>
      </c>
      <c r="M16" s="6">
        <f>IF($A16="","",IFERROR(INDEX(明细_下周动作!$F$5:$F$204,MATCH($A16,明细_下周动作!$B$5:$B$204,0)),""))</f>
        <v/>
      </c>
    </row>
    <row r="17" ht="15.6" customHeight="1" s="33">
      <c r="A17" s="6">
        <f>IF(周次设置!A17="","",周次设置!A17)</f>
        <v/>
      </c>
      <c r="B17" s="14">
        <f>IF($A17="","",SUMIF(明细_收入项目!$A$5:$A$204,$A17,明细_收入项目!$E$5:$E$204))</f>
        <v/>
      </c>
      <c r="C17" s="14">
        <f>IF($A17="","",SUMIF(明细_收入项目!$A$5:$A$204,$A17,明细_收入项目!$G$5:$G$204))</f>
        <v/>
      </c>
      <c r="D17" s="14">
        <f>IF($A17="","",SUMIF(明细_费用项目!$A$5:$A$204,$A17,明细_费用项目!$F$5:$F$204))</f>
        <v/>
      </c>
      <c r="E17" s="14">
        <f>IF($A17="","",SUMIF(明细_回款客户!$A$5:$A$204,$A17,明细_回款客户!$F$5:$F$204))</f>
        <v/>
      </c>
      <c r="F17" s="63">
        <f>IF(ROW()=5,"",IFERROR(B17/B16-1,""))</f>
        <v/>
      </c>
      <c r="G17" s="63">
        <f>IFERROR(C17/B17,"")</f>
        <v/>
      </c>
      <c r="H17" s="63">
        <f>IFERROR(D17/B17,"")</f>
        <v/>
      </c>
      <c r="I17" s="6">
        <f>IF($A17="","",TRIM(IF(H17&gt;0.18,"费用率偏高； ","")&amp;IF(G17&lt;0.35,"毛利率偏低； ","")&amp;IF(E17&lt;B17*0.8,"回款低于收入； ","")))</f>
        <v/>
      </c>
      <c r="J17" s="6">
        <f>IF($A17="","",IFERROR(INDEX(明细_下周动作!$C$5:$C$204,MATCH($A17,明细_下周动作!$B$5:$B$204,0)),""))</f>
        <v/>
      </c>
      <c r="K17" s="6">
        <f>IF($A17="","",IFERROR(INDEX(明细_下周动作!$D$5:$D$204,MATCH($A17,明细_下周动作!$B$5:$B$204,0)),""))</f>
        <v/>
      </c>
      <c r="L17" s="6">
        <f>IF($A17="","",IFERROR(INDEX(明细_下周动作!$E$5:$E$204,MATCH($A17,明细_下周动作!$B$5:$B$204,0)),""))</f>
        <v/>
      </c>
      <c r="M17" s="6">
        <f>IF($A17="","",IFERROR(INDEX(明细_下周动作!$F$5:$F$204,MATCH($A17,明细_下周动作!$B$5:$B$204,0)),""))</f>
        <v/>
      </c>
    </row>
    <row r="18" ht="15.6" customHeight="1" s="33">
      <c r="A18" s="6">
        <f>IF(周次设置!A18="","",周次设置!A18)</f>
        <v/>
      </c>
      <c r="B18" s="14">
        <f>IF($A18="","",SUMIF(明细_收入项目!$A$5:$A$204,$A18,明细_收入项目!$E$5:$E$204))</f>
        <v/>
      </c>
      <c r="C18" s="14">
        <f>IF($A18="","",SUMIF(明细_收入项目!$A$5:$A$204,$A18,明细_收入项目!$G$5:$G$204))</f>
        <v/>
      </c>
      <c r="D18" s="14">
        <f>IF($A18="","",SUMIF(明细_费用项目!$A$5:$A$204,$A18,明细_费用项目!$F$5:$F$204))</f>
        <v/>
      </c>
      <c r="E18" s="14">
        <f>IF($A18="","",SUMIF(明细_回款客户!$A$5:$A$204,$A18,明细_回款客户!$F$5:$F$204))</f>
        <v/>
      </c>
      <c r="F18" s="63">
        <f>IF(ROW()=5,"",IFERROR(B18/B17-1,""))</f>
        <v/>
      </c>
      <c r="G18" s="63">
        <f>IFERROR(C18/B18,"")</f>
        <v/>
      </c>
      <c r="H18" s="63">
        <f>IFERROR(D18/B18,"")</f>
        <v/>
      </c>
      <c r="I18" s="6">
        <f>IF($A18="","",TRIM(IF(H18&gt;0.18,"费用率偏高； ","")&amp;IF(G18&lt;0.35,"毛利率偏低； ","")&amp;IF(E18&lt;B18*0.8,"回款低于收入； ","")))</f>
        <v/>
      </c>
      <c r="J18" s="6">
        <f>IF($A18="","",IFERROR(INDEX(明细_下周动作!$C$5:$C$204,MATCH($A18,明细_下周动作!$B$5:$B$204,0)),""))</f>
        <v/>
      </c>
      <c r="K18" s="6">
        <f>IF($A18="","",IFERROR(INDEX(明细_下周动作!$D$5:$D$204,MATCH($A18,明细_下周动作!$B$5:$B$204,0)),""))</f>
        <v/>
      </c>
      <c r="L18" s="6">
        <f>IF($A18="","",IFERROR(INDEX(明细_下周动作!$E$5:$E$204,MATCH($A18,明细_下周动作!$B$5:$B$204,0)),""))</f>
        <v/>
      </c>
      <c r="M18" s="6">
        <f>IF($A18="","",IFERROR(INDEX(明细_下周动作!$F$5:$F$204,MATCH($A18,明细_下周动作!$B$5:$B$204,0)),""))</f>
        <v/>
      </c>
    </row>
    <row r="19" ht="15.6" customHeight="1" s="33">
      <c r="A19" s="6">
        <f>IF(周次设置!A19="","",周次设置!A19)</f>
        <v/>
      </c>
      <c r="B19" s="14">
        <f>IF($A19="","",SUMIF(明细_收入项目!$A$5:$A$204,$A19,明细_收入项目!$E$5:$E$204))</f>
        <v/>
      </c>
      <c r="C19" s="14">
        <f>IF($A19="","",SUMIF(明细_收入项目!$A$5:$A$204,$A19,明细_收入项目!$G$5:$G$204))</f>
        <v/>
      </c>
      <c r="D19" s="14">
        <f>IF($A19="","",SUMIF(明细_费用项目!$A$5:$A$204,$A19,明细_费用项目!$F$5:$F$204))</f>
        <v/>
      </c>
      <c r="E19" s="14">
        <f>IF($A19="","",SUMIF(明细_回款客户!$A$5:$A$204,$A19,明细_回款客户!$F$5:$F$204))</f>
        <v/>
      </c>
      <c r="F19" s="63">
        <f>IF(ROW()=5,"",IFERROR(B19/B18-1,""))</f>
        <v/>
      </c>
      <c r="G19" s="63">
        <f>IFERROR(C19/B19,"")</f>
        <v/>
      </c>
      <c r="H19" s="63">
        <f>IFERROR(D19/B19,"")</f>
        <v/>
      </c>
      <c r="I19" s="6">
        <f>IF($A19="","",TRIM(IF(H19&gt;0.18,"费用率偏高； ","")&amp;IF(G19&lt;0.35,"毛利率偏低； ","")&amp;IF(E19&lt;B19*0.8,"回款低于收入； ","")))</f>
        <v/>
      </c>
      <c r="J19" s="6">
        <f>IF($A19="","",IFERROR(INDEX(明细_下周动作!$C$5:$C$204,MATCH($A19,明细_下周动作!$B$5:$B$204,0)),""))</f>
        <v/>
      </c>
      <c r="K19" s="6">
        <f>IF($A19="","",IFERROR(INDEX(明细_下周动作!$D$5:$D$204,MATCH($A19,明细_下周动作!$B$5:$B$204,0)),""))</f>
        <v/>
      </c>
      <c r="L19" s="6">
        <f>IF($A19="","",IFERROR(INDEX(明细_下周动作!$E$5:$E$204,MATCH($A19,明细_下周动作!$B$5:$B$204,0)),""))</f>
        <v/>
      </c>
      <c r="M19" s="6">
        <f>IF($A19="","",IFERROR(INDEX(明细_下周动作!$F$5:$F$204,MATCH($A19,明细_下周动作!$B$5:$B$204,0)),""))</f>
        <v/>
      </c>
    </row>
    <row r="20" ht="15.6" customHeight="1" s="33">
      <c r="A20" s="6">
        <f>IF(周次设置!A20="","",周次设置!A20)</f>
        <v/>
      </c>
      <c r="B20" s="14">
        <f>IF($A20="","",SUMIF(明细_收入项目!$A$5:$A$204,$A20,明细_收入项目!$E$5:$E$204))</f>
        <v/>
      </c>
      <c r="C20" s="14">
        <f>IF($A20="","",SUMIF(明细_收入项目!$A$5:$A$204,$A20,明细_收入项目!$G$5:$G$204))</f>
        <v/>
      </c>
      <c r="D20" s="14">
        <f>IF($A20="","",SUMIF(明细_费用项目!$A$5:$A$204,$A20,明细_费用项目!$F$5:$F$204))</f>
        <v/>
      </c>
      <c r="E20" s="14">
        <f>IF($A20="","",SUMIF(明细_回款客户!$A$5:$A$204,$A20,明细_回款客户!$F$5:$F$204))</f>
        <v/>
      </c>
      <c r="F20" s="63">
        <f>IF(ROW()=5,"",IFERROR(B20/B19-1,""))</f>
        <v/>
      </c>
      <c r="G20" s="63">
        <f>IFERROR(C20/B20,"")</f>
        <v/>
      </c>
      <c r="H20" s="63">
        <f>IFERROR(D20/B20,"")</f>
        <v/>
      </c>
      <c r="I20" s="6">
        <f>IF($A20="","",TRIM(IF(H20&gt;0.18,"费用率偏高； ","")&amp;IF(G20&lt;0.35,"毛利率偏低； ","")&amp;IF(E20&lt;B20*0.8,"回款低于收入； ","")))</f>
        <v/>
      </c>
      <c r="J20" s="6">
        <f>IF($A20="","",IFERROR(INDEX(明细_下周动作!$C$5:$C$204,MATCH($A20,明细_下周动作!$B$5:$B$204,0)),""))</f>
        <v/>
      </c>
      <c r="K20" s="6">
        <f>IF($A20="","",IFERROR(INDEX(明细_下周动作!$D$5:$D$204,MATCH($A20,明细_下周动作!$B$5:$B$204,0)),""))</f>
        <v/>
      </c>
      <c r="L20" s="6">
        <f>IF($A20="","",IFERROR(INDEX(明细_下周动作!$E$5:$E$204,MATCH($A20,明细_下周动作!$B$5:$B$204,0)),""))</f>
        <v/>
      </c>
      <c r="M20" s="6">
        <f>IF($A20="","",IFERROR(INDEX(明细_下周动作!$F$5:$F$204,MATCH($A20,明细_下周动作!$B$5:$B$204,0)),""))</f>
        <v/>
      </c>
    </row>
    <row r="21" ht="15.6" customHeight="1" s="33">
      <c r="A21" s="6">
        <f>IF(周次设置!A21="","",周次设置!A21)</f>
        <v/>
      </c>
      <c r="B21" s="14">
        <f>IF($A21="","",SUMIF(明细_收入项目!$A$5:$A$204,$A21,明细_收入项目!$E$5:$E$204))</f>
        <v/>
      </c>
      <c r="C21" s="14">
        <f>IF($A21="","",SUMIF(明细_收入项目!$A$5:$A$204,$A21,明细_收入项目!$G$5:$G$204))</f>
        <v/>
      </c>
      <c r="D21" s="14">
        <f>IF($A21="","",SUMIF(明细_费用项目!$A$5:$A$204,$A21,明细_费用项目!$F$5:$F$204))</f>
        <v/>
      </c>
      <c r="E21" s="14">
        <f>IF($A21="","",SUMIF(明细_回款客户!$A$5:$A$204,$A21,明细_回款客户!$F$5:$F$204))</f>
        <v/>
      </c>
      <c r="F21" s="63">
        <f>IF(ROW()=5,"",IFERROR(B21/B20-1,""))</f>
        <v/>
      </c>
      <c r="G21" s="63">
        <f>IFERROR(C21/B21,"")</f>
        <v/>
      </c>
      <c r="H21" s="63">
        <f>IFERROR(D21/B21,"")</f>
        <v/>
      </c>
      <c r="I21" s="6">
        <f>IF($A21="","",TRIM(IF(H21&gt;0.18,"费用率偏高； ","")&amp;IF(G21&lt;0.35,"毛利率偏低； ","")&amp;IF(E21&lt;B21*0.8,"回款低于收入； ","")))</f>
        <v/>
      </c>
      <c r="J21" s="6">
        <f>IF($A21="","",IFERROR(INDEX(明细_下周动作!$C$5:$C$204,MATCH($A21,明细_下周动作!$B$5:$B$204,0)),""))</f>
        <v/>
      </c>
      <c r="K21" s="6">
        <f>IF($A21="","",IFERROR(INDEX(明细_下周动作!$D$5:$D$204,MATCH($A21,明细_下周动作!$B$5:$B$204,0)),""))</f>
        <v/>
      </c>
      <c r="L21" s="6">
        <f>IF($A21="","",IFERROR(INDEX(明细_下周动作!$E$5:$E$204,MATCH($A21,明细_下周动作!$B$5:$B$204,0)),""))</f>
        <v/>
      </c>
      <c r="M21" s="6">
        <f>IF($A21="","",IFERROR(INDEX(明细_下周动作!$F$5:$F$204,MATCH($A21,明细_下周动作!$B$5:$B$204,0)),""))</f>
        <v/>
      </c>
    </row>
    <row r="22" ht="15.6" customHeight="1" s="33">
      <c r="A22" s="6">
        <f>IF(周次设置!A22="","",周次设置!A22)</f>
        <v/>
      </c>
      <c r="B22" s="14">
        <f>IF($A22="","",SUMIF(明细_收入项目!$A$5:$A$204,$A22,明细_收入项目!$E$5:$E$204))</f>
        <v/>
      </c>
      <c r="C22" s="14">
        <f>IF($A22="","",SUMIF(明细_收入项目!$A$5:$A$204,$A22,明细_收入项目!$G$5:$G$204))</f>
        <v/>
      </c>
      <c r="D22" s="14">
        <f>IF($A22="","",SUMIF(明细_费用项目!$A$5:$A$204,$A22,明细_费用项目!$F$5:$F$204))</f>
        <v/>
      </c>
      <c r="E22" s="14">
        <f>IF($A22="","",SUMIF(明细_回款客户!$A$5:$A$204,$A22,明细_回款客户!$F$5:$F$204))</f>
        <v/>
      </c>
      <c r="F22" s="63">
        <f>IF(ROW()=5,"",IFERROR(B22/B21-1,""))</f>
        <v/>
      </c>
      <c r="G22" s="63">
        <f>IFERROR(C22/B22,"")</f>
        <v/>
      </c>
      <c r="H22" s="63">
        <f>IFERROR(D22/B22,"")</f>
        <v/>
      </c>
      <c r="I22" s="6">
        <f>IF($A22="","",TRIM(IF(H22&gt;0.18,"费用率偏高； ","")&amp;IF(G22&lt;0.35,"毛利率偏低； ","")&amp;IF(E22&lt;B22*0.8,"回款低于收入； ","")))</f>
        <v/>
      </c>
      <c r="J22" s="6">
        <f>IF($A22="","",IFERROR(INDEX(明细_下周动作!$C$5:$C$204,MATCH($A22,明细_下周动作!$B$5:$B$204,0)),""))</f>
        <v/>
      </c>
      <c r="K22" s="6">
        <f>IF($A22="","",IFERROR(INDEX(明细_下周动作!$D$5:$D$204,MATCH($A22,明细_下周动作!$B$5:$B$204,0)),""))</f>
        <v/>
      </c>
      <c r="L22" s="6">
        <f>IF($A22="","",IFERROR(INDEX(明细_下周动作!$E$5:$E$204,MATCH($A22,明细_下周动作!$B$5:$B$204,0)),""))</f>
        <v/>
      </c>
      <c r="M22" s="6">
        <f>IF($A22="","",IFERROR(INDEX(明细_下周动作!$F$5:$F$204,MATCH($A22,明细_下周动作!$B$5:$B$204,0)),""))</f>
        <v/>
      </c>
    </row>
    <row r="23" ht="15.6" customHeight="1" s="33">
      <c r="A23" s="6">
        <f>IF(周次设置!A23="","",周次设置!A23)</f>
        <v/>
      </c>
      <c r="B23" s="14">
        <f>IF($A23="","",SUMIF(明细_收入项目!$A$5:$A$204,$A23,明细_收入项目!$E$5:$E$204))</f>
        <v/>
      </c>
      <c r="C23" s="14">
        <f>IF($A23="","",SUMIF(明细_收入项目!$A$5:$A$204,$A23,明细_收入项目!$G$5:$G$204))</f>
        <v/>
      </c>
      <c r="D23" s="14">
        <f>IF($A23="","",SUMIF(明细_费用项目!$A$5:$A$204,$A23,明细_费用项目!$F$5:$F$204))</f>
        <v/>
      </c>
      <c r="E23" s="14">
        <f>IF($A23="","",SUMIF(明细_回款客户!$A$5:$A$204,$A23,明细_回款客户!$F$5:$F$204))</f>
        <v/>
      </c>
      <c r="F23" s="63">
        <f>IF(ROW()=5,"",IFERROR(B23/B22-1,""))</f>
        <v/>
      </c>
      <c r="G23" s="63">
        <f>IFERROR(C23/B23,"")</f>
        <v/>
      </c>
      <c r="H23" s="63">
        <f>IFERROR(D23/B23,"")</f>
        <v/>
      </c>
      <c r="I23" s="6">
        <f>IF($A23="","",TRIM(IF(H23&gt;0.18,"费用率偏高； ","")&amp;IF(G23&lt;0.35,"毛利率偏低； ","")&amp;IF(E23&lt;B23*0.8,"回款低于收入； ","")))</f>
        <v/>
      </c>
      <c r="J23" s="6">
        <f>IF($A23="","",IFERROR(INDEX(明细_下周动作!$C$5:$C$204,MATCH($A23,明细_下周动作!$B$5:$B$204,0)),""))</f>
        <v/>
      </c>
      <c r="K23" s="6">
        <f>IF($A23="","",IFERROR(INDEX(明细_下周动作!$D$5:$D$204,MATCH($A23,明细_下周动作!$B$5:$B$204,0)),""))</f>
        <v/>
      </c>
      <c r="L23" s="6">
        <f>IF($A23="","",IFERROR(INDEX(明细_下周动作!$E$5:$E$204,MATCH($A23,明细_下周动作!$B$5:$B$204,0)),""))</f>
        <v/>
      </c>
      <c r="M23" s="6">
        <f>IF($A23="","",IFERROR(INDEX(明细_下周动作!$F$5:$F$204,MATCH($A23,明细_下周动作!$B$5:$B$204,0)),""))</f>
        <v/>
      </c>
    </row>
    <row r="24" ht="15.6" customHeight="1" s="33">
      <c r="A24" s="6">
        <f>IF(周次设置!A24="","",周次设置!A24)</f>
        <v/>
      </c>
      <c r="B24" s="14">
        <f>IF($A24="","",SUMIF(明细_收入项目!$A$5:$A$204,$A24,明细_收入项目!$E$5:$E$204))</f>
        <v/>
      </c>
      <c r="C24" s="14">
        <f>IF($A24="","",SUMIF(明细_收入项目!$A$5:$A$204,$A24,明细_收入项目!$G$5:$G$204))</f>
        <v/>
      </c>
      <c r="D24" s="14">
        <f>IF($A24="","",SUMIF(明细_费用项目!$A$5:$A$204,$A24,明细_费用项目!$F$5:$F$204))</f>
        <v/>
      </c>
      <c r="E24" s="14">
        <f>IF($A24="","",SUMIF(明细_回款客户!$A$5:$A$204,$A24,明细_回款客户!$F$5:$F$204))</f>
        <v/>
      </c>
      <c r="F24" s="63">
        <f>IF(ROW()=5,"",IFERROR(B24/B23-1,""))</f>
        <v/>
      </c>
      <c r="G24" s="63">
        <f>IFERROR(C24/B24,"")</f>
        <v/>
      </c>
      <c r="H24" s="63">
        <f>IFERROR(D24/B24,"")</f>
        <v/>
      </c>
      <c r="I24" s="6">
        <f>IF($A24="","",TRIM(IF(H24&gt;0.18,"费用率偏高； ","")&amp;IF(G24&lt;0.35,"毛利率偏低； ","")&amp;IF(E24&lt;B24*0.8,"回款低于收入； ","")))</f>
        <v/>
      </c>
      <c r="J24" s="6">
        <f>IF($A24="","",IFERROR(INDEX(明细_下周动作!$C$5:$C$204,MATCH($A24,明细_下周动作!$B$5:$B$204,0)),""))</f>
        <v/>
      </c>
      <c r="K24" s="6">
        <f>IF($A24="","",IFERROR(INDEX(明细_下周动作!$D$5:$D$204,MATCH($A24,明细_下周动作!$B$5:$B$204,0)),""))</f>
        <v/>
      </c>
      <c r="L24" s="6">
        <f>IF($A24="","",IFERROR(INDEX(明细_下周动作!$E$5:$E$204,MATCH($A24,明细_下周动作!$B$5:$B$204,0)),""))</f>
        <v/>
      </c>
      <c r="M24" s="6">
        <f>IF($A24="","",IFERROR(INDEX(明细_下周动作!$F$5:$F$204,MATCH($A24,明细_下周动作!$B$5:$B$204,0)),""))</f>
        <v/>
      </c>
    </row>
    <row r="25" ht="15.6" customHeight="1" s="33">
      <c r="A25" s="6">
        <f>IF(周次设置!A25="","",周次设置!A25)</f>
        <v/>
      </c>
      <c r="B25" s="14">
        <f>IF($A25="","",SUMIF(明细_收入项目!$A$5:$A$204,$A25,明细_收入项目!$E$5:$E$204))</f>
        <v/>
      </c>
      <c r="C25" s="14">
        <f>IF($A25="","",SUMIF(明细_收入项目!$A$5:$A$204,$A25,明细_收入项目!$G$5:$G$204))</f>
        <v/>
      </c>
      <c r="D25" s="14">
        <f>IF($A25="","",SUMIF(明细_费用项目!$A$5:$A$204,$A25,明细_费用项目!$F$5:$F$204))</f>
        <v/>
      </c>
      <c r="E25" s="14">
        <f>IF($A25="","",SUMIF(明细_回款客户!$A$5:$A$204,$A25,明细_回款客户!$F$5:$F$204))</f>
        <v/>
      </c>
      <c r="F25" s="63">
        <f>IF(ROW()=5,"",IFERROR(B25/B24-1,""))</f>
        <v/>
      </c>
      <c r="G25" s="63">
        <f>IFERROR(C25/B25,"")</f>
        <v/>
      </c>
      <c r="H25" s="63">
        <f>IFERROR(D25/B25,"")</f>
        <v/>
      </c>
      <c r="I25" s="6">
        <f>IF($A25="","",TRIM(IF(H25&gt;0.18,"费用率偏高； ","")&amp;IF(G25&lt;0.35,"毛利率偏低； ","")&amp;IF(E25&lt;B25*0.8,"回款低于收入； ","")))</f>
        <v/>
      </c>
      <c r="J25" s="6">
        <f>IF($A25="","",IFERROR(INDEX(明细_下周动作!$C$5:$C$204,MATCH($A25,明细_下周动作!$B$5:$B$204,0)),""))</f>
        <v/>
      </c>
      <c r="K25" s="6">
        <f>IF($A25="","",IFERROR(INDEX(明细_下周动作!$D$5:$D$204,MATCH($A25,明细_下周动作!$B$5:$B$204,0)),""))</f>
        <v/>
      </c>
      <c r="L25" s="6">
        <f>IF($A25="","",IFERROR(INDEX(明细_下周动作!$E$5:$E$204,MATCH($A25,明细_下周动作!$B$5:$B$204,0)),""))</f>
        <v/>
      </c>
      <c r="M25" s="6">
        <f>IF($A25="","",IFERROR(INDEX(明细_下周动作!$F$5:$F$204,MATCH($A25,明细_下周动作!$B$5:$B$204,0)),""))</f>
        <v/>
      </c>
    </row>
    <row r="26" ht="15.6" customHeight="1" s="33">
      <c r="A26" s="6">
        <f>IF(周次设置!A26="","",周次设置!A26)</f>
        <v/>
      </c>
      <c r="B26" s="14">
        <f>IF($A26="","",SUMIF(明细_收入项目!$A$5:$A$204,$A26,明细_收入项目!$E$5:$E$204))</f>
        <v/>
      </c>
      <c r="C26" s="14">
        <f>IF($A26="","",SUMIF(明细_收入项目!$A$5:$A$204,$A26,明细_收入项目!$G$5:$G$204))</f>
        <v/>
      </c>
      <c r="D26" s="14">
        <f>IF($A26="","",SUMIF(明细_费用项目!$A$5:$A$204,$A26,明细_费用项目!$F$5:$F$204))</f>
        <v/>
      </c>
      <c r="E26" s="14">
        <f>IF($A26="","",SUMIF(明细_回款客户!$A$5:$A$204,$A26,明细_回款客户!$F$5:$F$204))</f>
        <v/>
      </c>
      <c r="F26" s="63">
        <f>IF(ROW()=5,"",IFERROR(B26/B25-1,""))</f>
        <v/>
      </c>
      <c r="G26" s="63">
        <f>IFERROR(C26/B26,"")</f>
        <v/>
      </c>
      <c r="H26" s="63">
        <f>IFERROR(D26/B26,"")</f>
        <v/>
      </c>
      <c r="I26" s="6">
        <f>IF($A26="","",TRIM(IF(H26&gt;0.18,"费用率偏高； ","")&amp;IF(G26&lt;0.35,"毛利率偏低； ","")&amp;IF(E26&lt;B26*0.8,"回款低于收入； ","")))</f>
        <v/>
      </c>
      <c r="J26" s="6">
        <f>IF($A26="","",IFERROR(INDEX(明细_下周动作!$C$5:$C$204,MATCH($A26,明细_下周动作!$B$5:$B$204,0)),""))</f>
        <v/>
      </c>
      <c r="K26" s="6">
        <f>IF($A26="","",IFERROR(INDEX(明细_下周动作!$D$5:$D$204,MATCH($A26,明细_下周动作!$B$5:$B$204,0)),""))</f>
        <v/>
      </c>
      <c r="L26" s="6">
        <f>IF($A26="","",IFERROR(INDEX(明细_下周动作!$E$5:$E$204,MATCH($A26,明细_下周动作!$B$5:$B$204,0)),""))</f>
        <v/>
      </c>
      <c r="M26" s="6">
        <f>IF($A26="","",IFERROR(INDEX(明细_下周动作!$F$5:$F$204,MATCH($A26,明细_下周动作!$B$5:$B$204,0)),""))</f>
        <v/>
      </c>
    </row>
    <row r="27" ht="15.6" customHeight="1" s="33">
      <c r="A27" s="6">
        <f>IF(周次设置!A27="","",周次设置!A27)</f>
        <v/>
      </c>
      <c r="B27" s="14">
        <f>IF($A27="","",SUMIF(明细_收入项目!$A$5:$A$204,$A27,明细_收入项目!$E$5:$E$204))</f>
        <v/>
      </c>
      <c r="C27" s="14">
        <f>IF($A27="","",SUMIF(明细_收入项目!$A$5:$A$204,$A27,明细_收入项目!$G$5:$G$204))</f>
        <v/>
      </c>
      <c r="D27" s="14">
        <f>IF($A27="","",SUMIF(明细_费用项目!$A$5:$A$204,$A27,明细_费用项目!$F$5:$F$204))</f>
        <v/>
      </c>
      <c r="E27" s="14">
        <f>IF($A27="","",SUMIF(明细_回款客户!$A$5:$A$204,$A27,明细_回款客户!$F$5:$F$204))</f>
        <v/>
      </c>
      <c r="F27" s="63">
        <f>IF(ROW()=5,"",IFERROR(B27/B26-1,""))</f>
        <v/>
      </c>
      <c r="G27" s="63">
        <f>IFERROR(C27/B27,"")</f>
        <v/>
      </c>
      <c r="H27" s="63">
        <f>IFERROR(D27/B27,"")</f>
        <v/>
      </c>
      <c r="I27" s="6">
        <f>IF($A27="","",TRIM(IF(H27&gt;0.18,"费用率偏高； ","")&amp;IF(G27&lt;0.35,"毛利率偏低； ","")&amp;IF(E27&lt;B27*0.8,"回款低于收入； ","")))</f>
        <v/>
      </c>
      <c r="J27" s="6">
        <f>IF($A27="","",IFERROR(INDEX(明细_下周动作!$C$5:$C$204,MATCH($A27,明细_下周动作!$B$5:$B$204,0)),""))</f>
        <v/>
      </c>
      <c r="K27" s="6">
        <f>IF($A27="","",IFERROR(INDEX(明细_下周动作!$D$5:$D$204,MATCH($A27,明细_下周动作!$B$5:$B$204,0)),""))</f>
        <v/>
      </c>
      <c r="L27" s="6">
        <f>IF($A27="","",IFERROR(INDEX(明细_下周动作!$E$5:$E$204,MATCH($A27,明细_下周动作!$B$5:$B$204,0)),""))</f>
        <v/>
      </c>
      <c r="M27" s="6">
        <f>IF($A27="","",IFERROR(INDEX(明细_下周动作!$F$5:$F$204,MATCH($A27,明细_下周动作!$B$5:$B$204,0)),""))</f>
        <v/>
      </c>
    </row>
    <row r="28" ht="15.6" customHeight="1" s="33">
      <c r="A28" s="6">
        <f>IF(周次设置!A28="","",周次设置!A28)</f>
        <v/>
      </c>
      <c r="B28" s="14">
        <f>IF($A28="","",SUMIF(明细_收入项目!$A$5:$A$204,$A28,明细_收入项目!$E$5:$E$204))</f>
        <v/>
      </c>
      <c r="C28" s="14">
        <f>IF($A28="","",SUMIF(明细_收入项目!$A$5:$A$204,$A28,明细_收入项目!$G$5:$G$204))</f>
        <v/>
      </c>
      <c r="D28" s="14">
        <f>IF($A28="","",SUMIF(明细_费用项目!$A$5:$A$204,$A28,明细_费用项目!$F$5:$F$204))</f>
        <v/>
      </c>
      <c r="E28" s="14">
        <f>IF($A28="","",SUMIF(明细_回款客户!$A$5:$A$204,$A28,明细_回款客户!$F$5:$F$204))</f>
        <v/>
      </c>
      <c r="F28" s="63">
        <f>IF(ROW()=5,"",IFERROR(B28/B27-1,""))</f>
        <v/>
      </c>
      <c r="G28" s="63">
        <f>IFERROR(C28/B28,"")</f>
        <v/>
      </c>
      <c r="H28" s="63">
        <f>IFERROR(D28/B28,"")</f>
        <v/>
      </c>
      <c r="I28" s="6">
        <f>IF($A28="","",TRIM(IF(H28&gt;0.18,"费用率偏高； ","")&amp;IF(G28&lt;0.35,"毛利率偏低； ","")&amp;IF(E28&lt;B28*0.8,"回款低于收入； ","")))</f>
        <v/>
      </c>
      <c r="J28" s="6">
        <f>IF($A28="","",IFERROR(INDEX(明细_下周动作!$C$5:$C$204,MATCH($A28,明细_下周动作!$B$5:$B$204,0)),""))</f>
        <v/>
      </c>
      <c r="K28" s="6">
        <f>IF($A28="","",IFERROR(INDEX(明细_下周动作!$D$5:$D$204,MATCH($A28,明细_下周动作!$B$5:$B$204,0)),""))</f>
        <v/>
      </c>
      <c r="L28" s="6">
        <f>IF($A28="","",IFERROR(INDEX(明细_下周动作!$E$5:$E$204,MATCH($A28,明细_下周动作!$B$5:$B$204,0)),""))</f>
        <v/>
      </c>
      <c r="M28" s="6">
        <f>IF($A28="","",IFERROR(INDEX(明细_下周动作!$F$5:$F$204,MATCH($A28,明细_下周动作!$B$5:$B$204,0)),""))</f>
        <v/>
      </c>
    </row>
    <row r="29" ht="15.6" customHeight="1" s="33">
      <c r="A29" s="6">
        <f>IF(周次设置!A29="","",周次设置!A29)</f>
        <v/>
      </c>
      <c r="B29" s="14">
        <f>IF($A29="","",SUMIF(明细_收入项目!$A$5:$A$204,$A29,明细_收入项目!$E$5:$E$204))</f>
        <v/>
      </c>
      <c r="C29" s="14">
        <f>IF($A29="","",SUMIF(明细_收入项目!$A$5:$A$204,$A29,明细_收入项目!$G$5:$G$204))</f>
        <v/>
      </c>
      <c r="D29" s="14">
        <f>IF($A29="","",SUMIF(明细_费用项目!$A$5:$A$204,$A29,明细_费用项目!$F$5:$F$204))</f>
        <v/>
      </c>
      <c r="E29" s="14">
        <f>IF($A29="","",SUMIF(明细_回款客户!$A$5:$A$204,$A29,明细_回款客户!$F$5:$F$204))</f>
        <v/>
      </c>
      <c r="F29" s="63">
        <f>IF(ROW()=5,"",IFERROR(B29/B28-1,""))</f>
        <v/>
      </c>
      <c r="G29" s="63">
        <f>IFERROR(C29/B29,"")</f>
        <v/>
      </c>
      <c r="H29" s="63">
        <f>IFERROR(D29/B29,"")</f>
        <v/>
      </c>
      <c r="I29" s="6">
        <f>IF($A29="","",TRIM(IF(H29&gt;0.18,"费用率偏高； ","")&amp;IF(G29&lt;0.35,"毛利率偏低； ","")&amp;IF(E29&lt;B29*0.8,"回款低于收入； ","")))</f>
        <v/>
      </c>
      <c r="J29" s="6">
        <f>IF($A29="","",IFERROR(INDEX(明细_下周动作!$C$5:$C$204,MATCH($A29,明细_下周动作!$B$5:$B$204,0)),""))</f>
        <v/>
      </c>
      <c r="K29" s="6">
        <f>IF($A29="","",IFERROR(INDEX(明细_下周动作!$D$5:$D$204,MATCH($A29,明细_下周动作!$B$5:$B$204,0)),""))</f>
        <v/>
      </c>
      <c r="L29" s="6">
        <f>IF($A29="","",IFERROR(INDEX(明细_下周动作!$E$5:$E$204,MATCH($A29,明细_下周动作!$B$5:$B$204,0)),""))</f>
        <v/>
      </c>
      <c r="M29" s="6">
        <f>IF($A29="","",IFERROR(INDEX(明细_下周动作!$F$5:$F$204,MATCH($A29,明细_下周动作!$B$5:$B$204,0)),""))</f>
        <v/>
      </c>
    </row>
    <row r="30" ht="15.6" customHeight="1" s="33">
      <c r="A30" s="6">
        <f>IF(周次设置!A30="","",周次设置!A30)</f>
        <v/>
      </c>
      <c r="B30" s="14">
        <f>IF($A30="","",SUMIF(明细_收入项目!$A$5:$A$204,$A30,明细_收入项目!$E$5:$E$204))</f>
        <v/>
      </c>
      <c r="C30" s="14">
        <f>IF($A30="","",SUMIF(明细_收入项目!$A$5:$A$204,$A30,明细_收入项目!$G$5:$G$204))</f>
        <v/>
      </c>
      <c r="D30" s="14">
        <f>IF($A30="","",SUMIF(明细_费用项目!$A$5:$A$204,$A30,明细_费用项目!$F$5:$F$204))</f>
        <v/>
      </c>
      <c r="E30" s="14">
        <f>IF($A30="","",SUMIF(明细_回款客户!$A$5:$A$204,$A30,明细_回款客户!$F$5:$F$204))</f>
        <v/>
      </c>
      <c r="F30" s="63">
        <f>IF(ROW()=5,"",IFERROR(B30/B29-1,""))</f>
        <v/>
      </c>
      <c r="G30" s="63">
        <f>IFERROR(C30/B30,"")</f>
        <v/>
      </c>
      <c r="H30" s="63">
        <f>IFERROR(D30/B30,"")</f>
        <v/>
      </c>
      <c r="I30" s="6">
        <f>IF($A30="","",TRIM(IF(H30&gt;0.18,"费用率偏高； ","")&amp;IF(G30&lt;0.35,"毛利率偏低； ","")&amp;IF(E30&lt;B30*0.8,"回款低于收入； ","")))</f>
        <v/>
      </c>
      <c r="J30" s="6">
        <f>IF($A30="","",IFERROR(INDEX(明细_下周动作!$C$5:$C$204,MATCH($A30,明细_下周动作!$B$5:$B$204,0)),""))</f>
        <v/>
      </c>
      <c r="K30" s="6">
        <f>IF($A30="","",IFERROR(INDEX(明细_下周动作!$D$5:$D$204,MATCH($A30,明细_下周动作!$B$5:$B$204,0)),""))</f>
        <v/>
      </c>
      <c r="L30" s="6">
        <f>IF($A30="","",IFERROR(INDEX(明细_下周动作!$E$5:$E$204,MATCH($A30,明细_下周动作!$B$5:$B$204,0)),""))</f>
        <v/>
      </c>
      <c r="M30" s="6">
        <f>IF($A30="","",IFERROR(INDEX(明细_下周动作!$F$5:$F$204,MATCH($A30,明细_下周动作!$B$5:$B$204,0)),""))</f>
        <v/>
      </c>
    </row>
    <row r="31" ht="15.6" customHeight="1" s="33">
      <c r="A31" s="6">
        <f>IF(周次设置!A31="","",周次设置!A31)</f>
        <v/>
      </c>
      <c r="B31" s="14">
        <f>IF($A31="","",SUMIF(明细_收入项目!$A$5:$A$204,$A31,明细_收入项目!$E$5:$E$204))</f>
        <v/>
      </c>
      <c r="C31" s="14">
        <f>IF($A31="","",SUMIF(明细_收入项目!$A$5:$A$204,$A31,明细_收入项目!$G$5:$G$204))</f>
        <v/>
      </c>
      <c r="D31" s="14">
        <f>IF($A31="","",SUMIF(明细_费用项目!$A$5:$A$204,$A31,明细_费用项目!$F$5:$F$204))</f>
        <v/>
      </c>
      <c r="E31" s="14">
        <f>IF($A31="","",SUMIF(明细_回款客户!$A$5:$A$204,$A31,明细_回款客户!$F$5:$F$204))</f>
        <v/>
      </c>
      <c r="F31" s="63">
        <f>IF(ROW()=5,"",IFERROR(B31/B30-1,""))</f>
        <v/>
      </c>
      <c r="G31" s="63">
        <f>IFERROR(C31/B31,"")</f>
        <v/>
      </c>
      <c r="H31" s="63">
        <f>IFERROR(D31/B31,"")</f>
        <v/>
      </c>
      <c r="I31" s="6">
        <f>IF($A31="","",TRIM(IF(H31&gt;0.18,"费用率偏高； ","")&amp;IF(G31&lt;0.35,"毛利率偏低； ","")&amp;IF(E31&lt;B31*0.8,"回款低于收入； ","")))</f>
        <v/>
      </c>
      <c r="J31" s="6">
        <f>IF($A31="","",IFERROR(INDEX(明细_下周动作!$C$5:$C$204,MATCH($A31,明细_下周动作!$B$5:$B$204,0)),""))</f>
        <v/>
      </c>
      <c r="K31" s="6">
        <f>IF($A31="","",IFERROR(INDEX(明细_下周动作!$D$5:$D$204,MATCH($A31,明细_下周动作!$B$5:$B$204,0)),""))</f>
        <v/>
      </c>
      <c r="L31" s="6">
        <f>IF($A31="","",IFERROR(INDEX(明细_下周动作!$E$5:$E$204,MATCH($A31,明细_下周动作!$B$5:$B$204,0)),""))</f>
        <v/>
      </c>
      <c r="M31" s="6">
        <f>IF($A31="","",IFERROR(INDEX(明细_下周动作!$F$5:$F$204,MATCH($A31,明细_下周动作!$B$5:$B$204,0)),""))</f>
        <v/>
      </c>
    </row>
    <row r="32" ht="15.6" customHeight="1" s="33">
      <c r="A32" s="6">
        <f>IF(周次设置!A32="","",周次设置!A32)</f>
        <v/>
      </c>
      <c r="B32" s="14">
        <f>IF($A32="","",SUMIF(明细_收入项目!$A$5:$A$204,$A32,明细_收入项目!$E$5:$E$204))</f>
        <v/>
      </c>
      <c r="C32" s="14">
        <f>IF($A32="","",SUMIF(明细_收入项目!$A$5:$A$204,$A32,明细_收入项目!$G$5:$G$204))</f>
        <v/>
      </c>
      <c r="D32" s="14">
        <f>IF($A32="","",SUMIF(明细_费用项目!$A$5:$A$204,$A32,明细_费用项目!$F$5:$F$204))</f>
        <v/>
      </c>
      <c r="E32" s="14">
        <f>IF($A32="","",SUMIF(明细_回款客户!$A$5:$A$204,$A32,明细_回款客户!$F$5:$F$204))</f>
        <v/>
      </c>
      <c r="F32" s="63">
        <f>IF(ROW()=5,"",IFERROR(B32/B31-1,""))</f>
        <v/>
      </c>
      <c r="G32" s="63">
        <f>IFERROR(C32/B32,"")</f>
        <v/>
      </c>
      <c r="H32" s="63">
        <f>IFERROR(D32/B32,"")</f>
        <v/>
      </c>
      <c r="I32" s="6">
        <f>IF($A32="","",TRIM(IF(H32&gt;0.18,"费用率偏高； ","")&amp;IF(G32&lt;0.35,"毛利率偏低； ","")&amp;IF(E32&lt;B32*0.8,"回款低于收入； ","")))</f>
        <v/>
      </c>
      <c r="J32" s="6">
        <f>IF($A32="","",IFERROR(INDEX(明细_下周动作!$C$5:$C$204,MATCH($A32,明细_下周动作!$B$5:$B$204,0)),""))</f>
        <v/>
      </c>
      <c r="K32" s="6">
        <f>IF($A32="","",IFERROR(INDEX(明细_下周动作!$D$5:$D$204,MATCH($A32,明细_下周动作!$B$5:$B$204,0)),""))</f>
        <v/>
      </c>
      <c r="L32" s="6">
        <f>IF($A32="","",IFERROR(INDEX(明细_下周动作!$E$5:$E$204,MATCH($A32,明细_下周动作!$B$5:$B$204,0)),""))</f>
        <v/>
      </c>
      <c r="M32" s="6">
        <f>IF($A32="","",IFERROR(INDEX(明细_下周动作!$F$5:$F$204,MATCH($A32,明细_下周动作!$B$5:$B$204,0)),""))</f>
        <v/>
      </c>
    </row>
    <row r="33" ht="15.6" customHeight="1" s="33">
      <c r="A33" s="6">
        <f>IF(周次设置!A33="","",周次设置!A33)</f>
        <v/>
      </c>
      <c r="B33" s="14">
        <f>IF($A33="","",SUMIF(明细_收入项目!$A$5:$A$204,$A33,明细_收入项目!$E$5:$E$204))</f>
        <v/>
      </c>
      <c r="C33" s="14">
        <f>IF($A33="","",SUMIF(明细_收入项目!$A$5:$A$204,$A33,明细_收入项目!$G$5:$G$204))</f>
        <v/>
      </c>
      <c r="D33" s="14">
        <f>IF($A33="","",SUMIF(明细_费用项目!$A$5:$A$204,$A33,明细_费用项目!$F$5:$F$204))</f>
        <v/>
      </c>
      <c r="E33" s="14">
        <f>IF($A33="","",SUMIF(明细_回款客户!$A$5:$A$204,$A33,明细_回款客户!$F$5:$F$204))</f>
        <v/>
      </c>
      <c r="F33" s="63">
        <f>IF(ROW()=5,"",IFERROR(B33/B32-1,""))</f>
        <v/>
      </c>
      <c r="G33" s="63">
        <f>IFERROR(C33/B33,"")</f>
        <v/>
      </c>
      <c r="H33" s="63">
        <f>IFERROR(D33/B33,"")</f>
        <v/>
      </c>
      <c r="I33" s="6">
        <f>IF($A33="","",TRIM(IF(H33&gt;0.18,"费用率偏高； ","")&amp;IF(G33&lt;0.35,"毛利率偏低； ","")&amp;IF(E33&lt;B33*0.8,"回款低于收入； ","")))</f>
        <v/>
      </c>
      <c r="J33" s="6">
        <f>IF($A33="","",IFERROR(INDEX(明细_下周动作!$C$5:$C$204,MATCH($A33,明细_下周动作!$B$5:$B$204,0)),""))</f>
        <v/>
      </c>
      <c r="K33" s="6">
        <f>IF($A33="","",IFERROR(INDEX(明细_下周动作!$D$5:$D$204,MATCH($A33,明细_下周动作!$B$5:$B$204,0)),""))</f>
        <v/>
      </c>
      <c r="L33" s="6">
        <f>IF($A33="","",IFERROR(INDEX(明细_下周动作!$E$5:$E$204,MATCH($A33,明细_下周动作!$B$5:$B$204,0)),""))</f>
        <v/>
      </c>
      <c r="M33" s="6">
        <f>IF($A33="","",IFERROR(INDEX(明细_下周动作!$F$5:$F$204,MATCH($A33,明细_下周动作!$B$5:$B$204,0)),""))</f>
        <v/>
      </c>
    </row>
    <row r="34" ht="15.6" customHeight="1" s="33">
      <c r="A34" s="6">
        <f>IF(周次设置!A34="","",周次设置!A34)</f>
        <v/>
      </c>
      <c r="B34" s="14">
        <f>IF($A34="","",SUMIF(明细_收入项目!$A$5:$A$204,$A34,明细_收入项目!$E$5:$E$204))</f>
        <v/>
      </c>
      <c r="C34" s="14">
        <f>IF($A34="","",SUMIF(明细_收入项目!$A$5:$A$204,$A34,明细_收入项目!$G$5:$G$204))</f>
        <v/>
      </c>
      <c r="D34" s="14">
        <f>IF($A34="","",SUMIF(明细_费用项目!$A$5:$A$204,$A34,明细_费用项目!$F$5:$F$204))</f>
        <v/>
      </c>
      <c r="E34" s="14">
        <f>IF($A34="","",SUMIF(明细_回款客户!$A$5:$A$204,$A34,明细_回款客户!$F$5:$F$204))</f>
        <v/>
      </c>
      <c r="F34" s="63">
        <f>IF(ROW()=5,"",IFERROR(B34/B33-1,""))</f>
        <v/>
      </c>
      <c r="G34" s="63">
        <f>IFERROR(C34/B34,"")</f>
        <v/>
      </c>
      <c r="H34" s="63">
        <f>IFERROR(D34/B34,"")</f>
        <v/>
      </c>
      <c r="I34" s="6">
        <f>IF($A34="","",TRIM(IF(H34&gt;0.18,"费用率偏高； ","")&amp;IF(G34&lt;0.35,"毛利率偏低； ","")&amp;IF(E34&lt;B34*0.8,"回款低于收入； ","")))</f>
        <v/>
      </c>
      <c r="J34" s="6">
        <f>IF($A34="","",IFERROR(INDEX(明细_下周动作!$C$5:$C$204,MATCH($A34,明细_下周动作!$B$5:$B$204,0)),""))</f>
        <v/>
      </c>
      <c r="K34" s="6">
        <f>IF($A34="","",IFERROR(INDEX(明细_下周动作!$D$5:$D$204,MATCH($A34,明细_下周动作!$B$5:$B$204,0)),""))</f>
        <v/>
      </c>
      <c r="L34" s="6">
        <f>IF($A34="","",IFERROR(INDEX(明细_下周动作!$E$5:$E$204,MATCH($A34,明细_下周动作!$B$5:$B$204,0)),""))</f>
        <v/>
      </c>
      <c r="M34" s="6">
        <f>IF($A34="","",IFERROR(INDEX(明细_下周动作!$F$5:$F$204,MATCH($A34,明细_下周动作!$B$5:$B$204,0)),""))</f>
        <v/>
      </c>
    </row>
    <row r="35" ht="15.6" customHeight="1" s="33">
      <c r="A35" s="6">
        <f>IF(周次设置!A35="","",周次设置!A35)</f>
        <v/>
      </c>
      <c r="B35" s="14">
        <f>IF($A35="","",SUMIF(明细_收入项目!$A$5:$A$204,$A35,明细_收入项目!$E$5:$E$204))</f>
        <v/>
      </c>
      <c r="C35" s="14">
        <f>IF($A35="","",SUMIF(明细_收入项目!$A$5:$A$204,$A35,明细_收入项目!$G$5:$G$204))</f>
        <v/>
      </c>
      <c r="D35" s="14">
        <f>IF($A35="","",SUMIF(明细_费用项目!$A$5:$A$204,$A35,明细_费用项目!$F$5:$F$204))</f>
        <v/>
      </c>
      <c r="E35" s="14">
        <f>IF($A35="","",SUMIF(明细_回款客户!$A$5:$A$204,$A35,明细_回款客户!$F$5:$F$204))</f>
        <v/>
      </c>
      <c r="F35" s="63">
        <f>IF(ROW()=5,"",IFERROR(B35/B34-1,""))</f>
        <v/>
      </c>
      <c r="G35" s="63">
        <f>IFERROR(C35/B35,"")</f>
        <v/>
      </c>
      <c r="H35" s="63">
        <f>IFERROR(D35/B35,"")</f>
        <v/>
      </c>
      <c r="I35" s="6">
        <f>IF($A35="","",TRIM(IF(H35&gt;0.18,"费用率偏高； ","")&amp;IF(G35&lt;0.35,"毛利率偏低； ","")&amp;IF(E35&lt;B35*0.8,"回款低于收入； ","")))</f>
        <v/>
      </c>
      <c r="J35" s="6">
        <f>IF($A35="","",IFERROR(INDEX(明细_下周动作!$C$5:$C$204,MATCH($A35,明细_下周动作!$B$5:$B$204,0)),""))</f>
        <v/>
      </c>
      <c r="K35" s="6">
        <f>IF($A35="","",IFERROR(INDEX(明细_下周动作!$D$5:$D$204,MATCH($A35,明细_下周动作!$B$5:$B$204,0)),""))</f>
        <v/>
      </c>
      <c r="L35" s="6">
        <f>IF($A35="","",IFERROR(INDEX(明细_下周动作!$E$5:$E$204,MATCH($A35,明细_下周动作!$B$5:$B$204,0)),""))</f>
        <v/>
      </c>
      <c r="M35" s="6">
        <f>IF($A35="","",IFERROR(INDEX(明细_下周动作!$F$5:$F$204,MATCH($A35,明细_下周动作!$B$5:$B$204,0)),""))</f>
        <v/>
      </c>
    </row>
    <row r="36" ht="15.6" customHeight="1" s="33">
      <c r="A36" s="6">
        <f>IF(周次设置!A36="","",周次设置!A36)</f>
        <v/>
      </c>
      <c r="B36" s="14">
        <f>IF($A36="","",SUMIF(明细_收入项目!$A$5:$A$204,$A36,明细_收入项目!$E$5:$E$204))</f>
        <v/>
      </c>
      <c r="C36" s="14">
        <f>IF($A36="","",SUMIF(明细_收入项目!$A$5:$A$204,$A36,明细_收入项目!$G$5:$G$204))</f>
        <v/>
      </c>
      <c r="D36" s="14">
        <f>IF($A36="","",SUMIF(明细_费用项目!$A$5:$A$204,$A36,明细_费用项目!$F$5:$F$204))</f>
        <v/>
      </c>
      <c r="E36" s="14">
        <f>IF($A36="","",SUMIF(明细_回款客户!$A$5:$A$204,$A36,明细_回款客户!$F$5:$F$204))</f>
        <v/>
      </c>
      <c r="F36" s="63">
        <f>IF(ROW()=5,"",IFERROR(B36/B35-1,""))</f>
        <v/>
      </c>
      <c r="G36" s="63">
        <f>IFERROR(C36/B36,"")</f>
        <v/>
      </c>
      <c r="H36" s="63">
        <f>IFERROR(D36/B36,"")</f>
        <v/>
      </c>
      <c r="I36" s="6">
        <f>IF($A36="","",TRIM(IF(H36&gt;0.18,"费用率偏高； ","")&amp;IF(G36&lt;0.35,"毛利率偏低； ","")&amp;IF(E36&lt;B36*0.8,"回款低于收入； ","")))</f>
        <v/>
      </c>
      <c r="J36" s="6">
        <f>IF($A36="","",IFERROR(INDEX(明细_下周动作!$C$5:$C$204,MATCH($A36,明细_下周动作!$B$5:$B$204,0)),""))</f>
        <v/>
      </c>
      <c r="K36" s="6">
        <f>IF($A36="","",IFERROR(INDEX(明细_下周动作!$D$5:$D$204,MATCH($A36,明细_下周动作!$B$5:$B$204,0)),""))</f>
        <v/>
      </c>
      <c r="L36" s="6">
        <f>IF($A36="","",IFERROR(INDEX(明细_下周动作!$E$5:$E$204,MATCH($A36,明细_下周动作!$B$5:$B$204,0)),""))</f>
        <v/>
      </c>
      <c r="M36" s="6">
        <f>IF($A36="","",IFERROR(INDEX(明细_下周动作!$F$5:$F$204,MATCH($A36,明细_下周动作!$B$5:$B$204,0)),""))</f>
        <v/>
      </c>
    </row>
    <row r="37" ht="15.6" customHeight="1" s="33">
      <c r="A37" s="6">
        <f>IF(周次设置!A37="","",周次设置!A37)</f>
        <v/>
      </c>
      <c r="B37" s="14">
        <f>IF($A37="","",SUMIF(明细_收入项目!$A$5:$A$204,$A37,明细_收入项目!$E$5:$E$204))</f>
        <v/>
      </c>
      <c r="C37" s="14">
        <f>IF($A37="","",SUMIF(明细_收入项目!$A$5:$A$204,$A37,明细_收入项目!$G$5:$G$204))</f>
        <v/>
      </c>
      <c r="D37" s="14">
        <f>IF($A37="","",SUMIF(明细_费用项目!$A$5:$A$204,$A37,明细_费用项目!$F$5:$F$204))</f>
        <v/>
      </c>
      <c r="E37" s="14">
        <f>IF($A37="","",SUMIF(明细_回款客户!$A$5:$A$204,$A37,明细_回款客户!$F$5:$F$204))</f>
        <v/>
      </c>
      <c r="F37" s="63">
        <f>IF(ROW()=5,"",IFERROR(B37/B36-1,""))</f>
        <v/>
      </c>
      <c r="G37" s="63">
        <f>IFERROR(C37/B37,"")</f>
        <v/>
      </c>
      <c r="H37" s="63">
        <f>IFERROR(D37/B37,"")</f>
        <v/>
      </c>
      <c r="I37" s="6">
        <f>IF($A37="","",TRIM(IF(H37&gt;0.18,"费用率偏高； ","")&amp;IF(G37&lt;0.35,"毛利率偏低； ","")&amp;IF(E37&lt;B37*0.8,"回款低于收入； ","")))</f>
        <v/>
      </c>
      <c r="J37" s="6">
        <f>IF($A37="","",IFERROR(INDEX(明细_下周动作!$C$5:$C$204,MATCH($A37,明细_下周动作!$B$5:$B$204,0)),""))</f>
        <v/>
      </c>
      <c r="K37" s="6">
        <f>IF($A37="","",IFERROR(INDEX(明细_下周动作!$D$5:$D$204,MATCH($A37,明细_下周动作!$B$5:$B$204,0)),""))</f>
        <v/>
      </c>
      <c r="L37" s="6">
        <f>IF($A37="","",IFERROR(INDEX(明细_下周动作!$E$5:$E$204,MATCH($A37,明细_下周动作!$B$5:$B$204,0)),""))</f>
        <v/>
      </c>
      <c r="M37" s="6">
        <f>IF($A37="","",IFERROR(INDEX(明细_下周动作!$F$5:$F$204,MATCH($A37,明细_下周动作!$B$5:$B$204,0)),""))</f>
        <v/>
      </c>
    </row>
    <row r="38" ht="15.6" customHeight="1" s="33">
      <c r="A38" s="6">
        <f>IF(周次设置!A38="","",周次设置!A38)</f>
        <v/>
      </c>
      <c r="B38" s="14">
        <f>IF($A38="","",SUMIF(明细_收入项目!$A$5:$A$204,$A38,明细_收入项目!$E$5:$E$204))</f>
        <v/>
      </c>
      <c r="C38" s="14">
        <f>IF($A38="","",SUMIF(明细_收入项目!$A$5:$A$204,$A38,明细_收入项目!$G$5:$G$204))</f>
        <v/>
      </c>
      <c r="D38" s="14">
        <f>IF($A38="","",SUMIF(明细_费用项目!$A$5:$A$204,$A38,明细_费用项目!$F$5:$F$204))</f>
        <v/>
      </c>
      <c r="E38" s="14">
        <f>IF($A38="","",SUMIF(明细_回款客户!$A$5:$A$204,$A38,明细_回款客户!$F$5:$F$204))</f>
        <v/>
      </c>
      <c r="F38" s="63">
        <f>IF(ROW()=5,"",IFERROR(B38/B37-1,""))</f>
        <v/>
      </c>
      <c r="G38" s="63">
        <f>IFERROR(C38/B38,"")</f>
        <v/>
      </c>
      <c r="H38" s="63">
        <f>IFERROR(D38/B38,"")</f>
        <v/>
      </c>
      <c r="I38" s="6">
        <f>IF($A38="","",TRIM(IF(H38&gt;0.18,"费用率偏高； ","")&amp;IF(G38&lt;0.35,"毛利率偏低； ","")&amp;IF(E38&lt;B38*0.8,"回款低于收入； ","")))</f>
        <v/>
      </c>
      <c r="J38" s="6">
        <f>IF($A38="","",IFERROR(INDEX(明细_下周动作!$C$5:$C$204,MATCH($A38,明细_下周动作!$B$5:$B$204,0)),""))</f>
        <v/>
      </c>
      <c r="K38" s="6">
        <f>IF($A38="","",IFERROR(INDEX(明细_下周动作!$D$5:$D$204,MATCH($A38,明细_下周动作!$B$5:$B$204,0)),""))</f>
        <v/>
      </c>
      <c r="L38" s="6">
        <f>IF($A38="","",IFERROR(INDEX(明细_下周动作!$E$5:$E$204,MATCH($A38,明细_下周动作!$B$5:$B$204,0)),""))</f>
        <v/>
      </c>
      <c r="M38" s="6">
        <f>IF($A38="","",IFERROR(INDEX(明细_下周动作!$F$5:$F$204,MATCH($A38,明细_下周动作!$B$5:$B$204,0)),""))</f>
        <v/>
      </c>
    </row>
    <row r="39" ht="15.6" customHeight="1" s="33">
      <c r="A39" s="6">
        <f>IF(周次设置!A39="","",周次设置!A39)</f>
        <v/>
      </c>
      <c r="B39" s="14">
        <f>IF($A39="","",SUMIF(明细_收入项目!$A$5:$A$204,$A39,明细_收入项目!$E$5:$E$204))</f>
        <v/>
      </c>
      <c r="C39" s="14">
        <f>IF($A39="","",SUMIF(明细_收入项目!$A$5:$A$204,$A39,明细_收入项目!$G$5:$G$204))</f>
        <v/>
      </c>
      <c r="D39" s="14">
        <f>IF($A39="","",SUMIF(明细_费用项目!$A$5:$A$204,$A39,明细_费用项目!$F$5:$F$204))</f>
        <v/>
      </c>
      <c r="E39" s="14">
        <f>IF($A39="","",SUMIF(明细_回款客户!$A$5:$A$204,$A39,明细_回款客户!$F$5:$F$204))</f>
        <v/>
      </c>
      <c r="F39" s="63">
        <f>IF(ROW()=5,"",IFERROR(B39/B38-1,""))</f>
        <v/>
      </c>
      <c r="G39" s="63">
        <f>IFERROR(C39/B39,"")</f>
        <v/>
      </c>
      <c r="H39" s="63">
        <f>IFERROR(D39/B39,"")</f>
        <v/>
      </c>
      <c r="I39" s="6">
        <f>IF($A39="","",TRIM(IF(H39&gt;0.18,"费用率偏高； ","")&amp;IF(G39&lt;0.35,"毛利率偏低； ","")&amp;IF(E39&lt;B39*0.8,"回款低于收入； ","")))</f>
        <v/>
      </c>
      <c r="J39" s="6">
        <f>IF($A39="","",IFERROR(INDEX(明细_下周动作!$C$5:$C$204,MATCH($A39,明细_下周动作!$B$5:$B$204,0)),""))</f>
        <v/>
      </c>
      <c r="K39" s="6">
        <f>IF($A39="","",IFERROR(INDEX(明细_下周动作!$D$5:$D$204,MATCH($A39,明细_下周动作!$B$5:$B$204,0)),""))</f>
        <v/>
      </c>
      <c r="L39" s="6">
        <f>IF($A39="","",IFERROR(INDEX(明细_下周动作!$E$5:$E$204,MATCH($A39,明细_下周动作!$B$5:$B$204,0)),""))</f>
        <v/>
      </c>
      <c r="M39" s="6">
        <f>IF($A39="","",IFERROR(INDEX(明细_下周动作!$F$5:$F$204,MATCH($A39,明细_下周动作!$B$5:$B$204,0)),""))</f>
        <v/>
      </c>
    </row>
    <row r="40" ht="15.6" customHeight="1" s="33">
      <c r="A40" s="6">
        <f>IF(周次设置!A40="","",周次设置!A40)</f>
        <v/>
      </c>
      <c r="B40" s="14">
        <f>IF($A40="","",SUMIF(明细_收入项目!$A$5:$A$204,$A40,明细_收入项目!$E$5:$E$204))</f>
        <v/>
      </c>
      <c r="C40" s="14">
        <f>IF($A40="","",SUMIF(明细_收入项目!$A$5:$A$204,$A40,明细_收入项目!$G$5:$G$204))</f>
        <v/>
      </c>
      <c r="D40" s="14">
        <f>IF($A40="","",SUMIF(明细_费用项目!$A$5:$A$204,$A40,明细_费用项目!$F$5:$F$204))</f>
        <v/>
      </c>
      <c r="E40" s="14">
        <f>IF($A40="","",SUMIF(明细_回款客户!$A$5:$A$204,$A40,明细_回款客户!$F$5:$F$204))</f>
        <v/>
      </c>
      <c r="F40" s="63">
        <f>IF(ROW()=5,"",IFERROR(B40/B39-1,""))</f>
        <v/>
      </c>
      <c r="G40" s="63">
        <f>IFERROR(C40/B40,"")</f>
        <v/>
      </c>
      <c r="H40" s="63">
        <f>IFERROR(D40/B40,"")</f>
        <v/>
      </c>
      <c r="I40" s="6">
        <f>IF($A40="","",TRIM(IF(H40&gt;0.18,"费用率偏高； ","")&amp;IF(G40&lt;0.35,"毛利率偏低； ","")&amp;IF(E40&lt;B40*0.8,"回款低于收入； ","")))</f>
        <v/>
      </c>
      <c r="J40" s="6">
        <f>IF($A40="","",IFERROR(INDEX(明细_下周动作!$C$5:$C$204,MATCH($A40,明细_下周动作!$B$5:$B$204,0)),""))</f>
        <v/>
      </c>
      <c r="K40" s="6">
        <f>IF($A40="","",IFERROR(INDEX(明细_下周动作!$D$5:$D$204,MATCH($A40,明细_下周动作!$B$5:$B$204,0)),""))</f>
        <v/>
      </c>
      <c r="L40" s="6">
        <f>IF($A40="","",IFERROR(INDEX(明细_下周动作!$E$5:$E$204,MATCH($A40,明细_下周动作!$B$5:$B$204,0)),""))</f>
        <v/>
      </c>
      <c r="M40" s="6">
        <f>IF($A40="","",IFERROR(INDEX(明细_下周动作!$F$5:$F$204,MATCH($A40,明细_下周动作!$B$5:$B$204,0)),""))</f>
        <v/>
      </c>
    </row>
    <row r="41" ht="15.6" customHeight="1" s="33">
      <c r="A41" s="6">
        <f>IF(周次设置!A41="","",周次设置!A41)</f>
        <v/>
      </c>
      <c r="B41" s="14">
        <f>IF($A41="","",SUMIF(明细_收入项目!$A$5:$A$204,$A41,明细_收入项目!$E$5:$E$204))</f>
        <v/>
      </c>
      <c r="C41" s="14">
        <f>IF($A41="","",SUMIF(明细_收入项目!$A$5:$A$204,$A41,明细_收入项目!$G$5:$G$204))</f>
        <v/>
      </c>
      <c r="D41" s="14">
        <f>IF($A41="","",SUMIF(明细_费用项目!$A$5:$A$204,$A41,明细_费用项目!$F$5:$F$204))</f>
        <v/>
      </c>
      <c r="E41" s="14">
        <f>IF($A41="","",SUMIF(明细_回款客户!$A$5:$A$204,$A41,明细_回款客户!$F$5:$F$204))</f>
        <v/>
      </c>
      <c r="F41" s="63">
        <f>IF(ROW()=5,"",IFERROR(B41/B40-1,""))</f>
        <v/>
      </c>
      <c r="G41" s="63">
        <f>IFERROR(C41/B41,"")</f>
        <v/>
      </c>
      <c r="H41" s="63">
        <f>IFERROR(D41/B41,"")</f>
        <v/>
      </c>
      <c r="I41" s="6">
        <f>IF($A41="","",TRIM(IF(H41&gt;0.18,"费用率偏高； ","")&amp;IF(G41&lt;0.35,"毛利率偏低； ","")&amp;IF(E41&lt;B41*0.8,"回款低于收入； ","")))</f>
        <v/>
      </c>
      <c r="J41" s="6">
        <f>IF($A41="","",IFERROR(INDEX(明细_下周动作!$C$5:$C$204,MATCH($A41,明细_下周动作!$B$5:$B$204,0)),""))</f>
        <v/>
      </c>
      <c r="K41" s="6">
        <f>IF($A41="","",IFERROR(INDEX(明细_下周动作!$D$5:$D$204,MATCH($A41,明细_下周动作!$B$5:$B$204,0)),""))</f>
        <v/>
      </c>
      <c r="L41" s="6">
        <f>IF($A41="","",IFERROR(INDEX(明细_下周动作!$E$5:$E$204,MATCH($A41,明细_下周动作!$B$5:$B$204,0)),""))</f>
        <v/>
      </c>
      <c r="M41" s="6">
        <f>IF($A41="","",IFERROR(INDEX(明细_下周动作!$F$5:$F$204,MATCH($A41,明细_下周动作!$B$5:$B$204,0)),""))</f>
        <v/>
      </c>
    </row>
    <row r="42" ht="15.6" customHeight="1" s="33">
      <c r="A42" s="6">
        <f>IF(周次设置!A42="","",周次设置!A42)</f>
        <v/>
      </c>
      <c r="B42" s="14">
        <f>IF($A42="","",SUMIF(明细_收入项目!$A$5:$A$204,$A42,明细_收入项目!$E$5:$E$204))</f>
        <v/>
      </c>
      <c r="C42" s="14">
        <f>IF($A42="","",SUMIF(明细_收入项目!$A$5:$A$204,$A42,明细_收入项目!$G$5:$G$204))</f>
        <v/>
      </c>
      <c r="D42" s="14">
        <f>IF($A42="","",SUMIF(明细_费用项目!$A$5:$A$204,$A42,明细_费用项目!$F$5:$F$204))</f>
        <v/>
      </c>
      <c r="E42" s="14">
        <f>IF($A42="","",SUMIF(明细_回款客户!$A$5:$A$204,$A42,明细_回款客户!$F$5:$F$204))</f>
        <v/>
      </c>
      <c r="F42" s="63">
        <f>IF(ROW()=5,"",IFERROR(B42/B41-1,""))</f>
        <v/>
      </c>
      <c r="G42" s="63">
        <f>IFERROR(C42/B42,"")</f>
        <v/>
      </c>
      <c r="H42" s="63">
        <f>IFERROR(D42/B42,"")</f>
        <v/>
      </c>
      <c r="I42" s="6">
        <f>IF($A42="","",TRIM(IF(H42&gt;0.18,"费用率偏高； ","")&amp;IF(G42&lt;0.35,"毛利率偏低； ","")&amp;IF(E42&lt;B42*0.8,"回款低于收入； ","")))</f>
        <v/>
      </c>
      <c r="J42" s="6">
        <f>IF($A42="","",IFERROR(INDEX(明细_下周动作!$C$5:$C$204,MATCH($A42,明细_下周动作!$B$5:$B$204,0)),""))</f>
        <v/>
      </c>
      <c r="K42" s="6">
        <f>IF($A42="","",IFERROR(INDEX(明细_下周动作!$D$5:$D$204,MATCH($A42,明细_下周动作!$B$5:$B$204,0)),""))</f>
        <v/>
      </c>
      <c r="L42" s="6">
        <f>IF($A42="","",IFERROR(INDEX(明细_下周动作!$E$5:$E$204,MATCH($A42,明细_下周动作!$B$5:$B$204,0)),""))</f>
        <v/>
      </c>
      <c r="M42" s="6">
        <f>IF($A42="","",IFERROR(INDEX(明细_下周动作!$F$5:$F$204,MATCH($A42,明细_下周动作!$B$5:$B$204,0)),""))</f>
        <v/>
      </c>
    </row>
    <row r="43" ht="15.6" customHeight="1" s="33">
      <c r="A43" s="6">
        <f>IF(周次设置!A43="","",周次设置!A43)</f>
        <v/>
      </c>
      <c r="B43" s="14">
        <f>IF($A43="","",SUMIF(明细_收入项目!$A$5:$A$204,$A43,明细_收入项目!$E$5:$E$204))</f>
        <v/>
      </c>
      <c r="C43" s="14">
        <f>IF($A43="","",SUMIF(明细_收入项目!$A$5:$A$204,$A43,明细_收入项目!$G$5:$G$204))</f>
        <v/>
      </c>
      <c r="D43" s="14">
        <f>IF($A43="","",SUMIF(明细_费用项目!$A$5:$A$204,$A43,明细_费用项目!$F$5:$F$204))</f>
        <v/>
      </c>
      <c r="E43" s="14">
        <f>IF($A43="","",SUMIF(明细_回款客户!$A$5:$A$204,$A43,明细_回款客户!$F$5:$F$204))</f>
        <v/>
      </c>
      <c r="F43" s="63">
        <f>IF(ROW()=5,"",IFERROR(B43/B42-1,""))</f>
        <v/>
      </c>
      <c r="G43" s="63">
        <f>IFERROR(C43/B43,"")</f>
        <v/>
      </c>
      <c r="H43" s="63">
        <f>IFERROR(D43/B43,"")</f>
        <v/>
      </c>
      <c r="I43" s="6">
        <f>IF($A43="","",TRIM(IF(H43&gt;0.18,"费用率偏高； ","")&amp;IF(G43&lt;0.35,"毛利率偏低； ","")&amp;IF(E43&lt;B43*0.8,"回款低于收入； ","")))</f>
        <v/>
      </c>
      <c r="J43" s="6">
        <f>IF($A43="","",IFERROR(INDEX(明细_下周动作!$C$5:$C$204,MATCH($A43,明细_下周动作!$B$5:$B$204,0)),""))</f>
        <v/>
      </c>
      <c r="K43" s="6">
        <f>IF($A43="","",IFERROR(INDEX(明细_下周动作!$D$5:$D$204,MATCH($A43,明细_下周动作!$B$5:$B$204,0)),""))</f>
        <v/>
      </c>
      <c r="L43" s="6">
        <f>IF($A43="","",IFERROR(INDEX(明细_下周动作!$E$5:$E$204,MATCH($A43,明细_下周动作!$B$5:$B$204,0)),""))</f>
        <v/>
      </c>
      <c r="M43" s="6">
        <f>IF($A43="","",IFERROR(INDEX(明细_下周动作!$F$5:$F$204,MATCH($A43,明细_下周动作!$B$5:$B$204,0)),""))</f>
        <v/>
      </c>
    </row>
    <row r="44" ht="15.6" customHeight="1" s="33">
      <c r="A44" s="6">
        <f>IF(周次设置!A44="","",周次设置!A44)</f>
        <v/>
      </c>
      <c r="B44" s="14">
        <f>IF($A44="","",SUMIF(明细_收入项目!$A$5:$A$204,$A44,明细_收入项目!$E$5:$E$204))</f>
        <v/>
      </c>
      <c r="C44" s="14">
        <f>IF($A44="","",SUMIF(明细_收入项目!$A$5:$A$204,$A44,明细_收入项目!$G$5:$G$204))</f>
        <v/>
      </c>
      <c r="D44" s="14">
        <f>IF($A44="","",SUMIF(明细_费用项目!$A$5:$A$204,$A44,明细_费用项目!$F$5:$F$204))</f>
        <v/>
      </c>
      <c r="E44" s="14">
        <f>IF($A44="","",SUMIF(明细_回款客户!$A$5:$A$204,$A44,明细_回款客户!$F$5:$F$204))</f>
        <v/>
      </c>
      <c r="F44" s="63">
        <f>IF(ROW()=5,"",IFERROR(B44/B43-1,""))</f>
        <v/>
      </c>
      <c r="G44" s="63">
        <f>IFERROR(C44/B44,"")</f>
        <v/>
      </c>
      <c r="H44" s="63">
        <f>IFERROR(D44/B44,"")</f>
        <v/>
      </c>
      <c r="I44" s="6">
        <f>IF($A44="","",TRIM(IF(H44&gt;0.18,"费用率偏高； ","")&amp;IF(G44&lt;0.35,"毛利率偏低； ","")&amp;IF(E44&lt;B44*0.8,"回款低于收入； ","")))</f>
        <v/>
      </c>
      <c r="J44" s="6">
        <f>IF($A44="","",IFERROR(INDEX(明细_下周动作!$C$5:$C$204,MATCH($A44,明细_下周动作!$B$5:$B$204,0)),""))</f>
        <v/>
      </c>
      <c r="K44" s="6">
        <f>IF($A44="","",IFERROR(INDEX(明细_下周动作!$D$5:$D$204,MATCH($A44,明细_下周动作!$B$5:$B$204,0)),""))</f>
        <v/>
      </c>
      <c r="L44" s="6">
        <f>IF($A44="","",IFERROR(INDEX(明细_下周动作!$E$5:$E$204,MATCH($A44,明细_下周动作!$B$5:$B$204,0)),""))</f>
        <v/>
      </c>
      <c r="M44" s="6">
        <f>IF($A44="","",IFERROR(INDEX(明细_下周动作!$F$5:$F$204,MATCH($A44,明细_下周动作!$B$5:$B$204,0)),""))</f>
        <v/>
      </c>
    </row>
    <row r="45" ht="15.6" customHeight="1" s="33">
      <c r="A45" s="6">
        <f>IF(周次设置!A45="","",周次设置!A45)</f>
        <v/>
      </c>
      <c r="B45" s="14">
        <f>IF($A45="","",SUMIF(明细_收入项目!$A$5:$A$204,$A45,明细_收入项目!$E$5:$E$204))</f>
        <v/>
      </c>
      <c r="C45" s="14">
        <f>IF($A45="","",SUMIF(明细_收入项目!$A$5:$A$204,$A45,明细_收入项目!$G$5:$G$204))</f>
        <v/>
      </c>
      <c r="D45" s="14">
        <f>IF($A45="","",SUMIF(明细_费用项目!$A$5:$A$204,$A45,明细_费用项目!$F$5:$F$204))</f>
        <v/>
      </c>
      <c r="E45" s="14">
        <f>IF($A45="","",SUMIF(明细_回款客户!$A$5:$A$204,$A45,明细_回款客户!$F$5:$F$204))</f>
        <v/>
      </c>
      <c r="F45" s="63">
        <f>IF(ROW()=5,"",IFERROR(B45/B44-1,""))</f>
        <v/>
      </c>
      <c r="G45" s="63">
        <f>IFERROR(C45/B45,"")</f>
        <v/>
      </c>
      <c r="H45" s="63">
        <f>IFERROR(D45/B45,"")</f>
        <v/>
      </c>
      <c r="I45" s="6">
        <f>IF($A45="","",TRIM(IF(H45&gt;0.18,"费用率偏高； ","")&amp;IF(G45&lt;0.35,"毛利率偏低； ","")&amp;IF(E45&lt;B45*0.8,"回款低于收入； ","")))</f>
        <v/>
      </c>
      <c r="J45" s="6">
        <f>IF($A45="","",IFERROR(INDEX(明细_下周动作!$C$5:$C$204,MATCH($A45,明细_下周动作!$B$5:$B$204,0)),""))</f>
        <v/>
      </c>
      <c r="K45" s="6">
        <f>IF($A45="","",IFERROR(INDEX(明细_下周动作!$D$5:$D$204,MATCH($A45,明细_下周动作!$B$5:$B$204,0)),""))</f>
        <v/>
      </c>
      <c r="L45" s="6">
        <f>IF($A45="","",IFERROR(INDEX(明细_下周动作!$E$5:$E$204,MATCH($A45,明细_下周动作!$B$5:$B$204,0)),""))</f>
        <v/>
      </c>
      <c r="M45" s="6">
        <f>IF($A45="","",IFERROR(INDEX(明细_下周动作!$F$5:$F$204,MATCH($A45,明细_下周动作!$B$5:$B$204,0)),""))</f>
        <v/>
      </c>
    </row>
    <row r="46" ht="15.6" customHeight="1" s="33">
      <c r="A46" s="6">
        <f>IF(周次设置!A46="","",周次设置!A46)</f>
        <v/>
      </c>
      <c r="B46" s="14">
        <f>IF($A46="","",SUMIF(明细_收入项目!$A$5:$A$204,$A46,明细_收入项目!$E$5:$E$204))</f>
        <v/>
      </c>
      <c r="C46" s="14">
        <f>IF($A46="","",SUMIF(明细_收入项目!$A$5:$A$204,$A46,明细_收入项目!$G$5:$G$204))</f>
        <v/>
      </c>
      <c r="D46" s="14">
        <f>IF($A46="","",SUMIF(明细_费用项目!$A$5:$A$204,$A46,明细_费用项目!$F$5:$F$204))</f>
        <v/>
      </c>
      <c r="E46" s="14">
        <f>IF($A46="","",SUMIF(明细_回款客户!$A$5:$A$204,$A46,明细_回款客户!$F$5:$F$204))</f>
        <v/>
      </c>
      <c r="F46" s="63">
        <f>IF(ROW()=5,"",IFERROR(B46/B45-1,""))</f>
        <v/>
      </c>
      <c r="G46" s="63">
        <f>IFERROR(C46/B46,"")</f>
        <v/>
      </c>
      <c r="H46" s="63">
        <f>IFERROR(D46/B46,"")</f>
        <v/>
      </c>
      <c r="I46" s="6">
        <f>IF($A46="","",TRIM(IF(H46&gt;0.18,"费用率偏高； ","")&amp;IF(G46&lt;0.35,"毛利率偏低； ","")&amp;IF(E46&lt;B46*0.8,"回款低于收入； ","")))</f>
        <v/>
      </c>
      <c r="J46" s="6">
        <f>IF($A46="","",IFERROR(INDEX(明细_下周动作!$C$5:$C$204,MATCH($A46,明细_下周动作!$B$5:$B$204,0)),""))</f>
        <v/>
      </c>
      <c r="K46" s="6">
        <f>IF($A46="","",IFERROR(INDEX(明细_下周动作!$D$5:$D$204,MATCH($A46,明细_下周动作!$B$5:$B$204,0)),""))</f>
        <v/>
      </c>
      <c r="L46" s="6">
        <f>IF($A46="","",IFERROR(INDEX(明细_下周动作!$E$5:$E$204,MATCH($A46,明细_下周动作!$B$5:$B$204,0)),""))</f>
        <v/>
      </c>
      <c r="M46" s="6">
        <f>IF($A46="","",IFERROR(INDEX(明细_下周动作!$F$5:$F$204,MATCH($A46,明细_下周动作!$B$5:$B$204,0)),""))</f>
        <v/>
      </c>
    </row>
    <row r="47" ht="15.6" customHeight="1" s="33">
      <c r="A47" s="6">
        <f>IF(周次设置!A47="","",周次设置!A47)</f>
        <v/>
      </c>
      <c r="B47" s="14">
        <f>IF($A47="","",SUMIF(明细_收入项目!$A$5:$A$204,$A47,明细_收入项目!$E$5:$E$204))</f>
        <v/>
      </c>
      <c r="C47" s="14">
        <f>IF($A47="","",SUMIF(明细_收入项目!$A$5:$A$204,$A47,明细_收入项目!$G$5:$G$204))</f>
        <v/>
      </c>
      <c r="D47" s="14">
        <f>IF($A47="","",SUMIF(明细_费用项目!$A$5:$A$204,$A47,明细_费用项目!$F$5:$F$204))</f>
        <v/>
      </c>
      <c r="E47" s="14">
        <f>IF($A47="","",SUMIF(明细_回款客户!$A$5:$A$204,$A47,明细_回款客户!$F$5:$F$204))</f>
        <v/>
      </c>
      <c r="F47" s="63">
        <f>IF(ROW()=5,"",IFERROR(B47/B46-1,""))</f>
        <v/>
      </c>
      <c r="G47" s="63">
        <f>IFERROR(C47/B47,"")</f>
        <v/>
      </c>
      <c r="H47" s="63">
        <f>IFERROR(D47/B47,"")</f>
        <v/>
      </c>
      <c r="I47" s="6">
        <f>IF($A47="","",TRIM(IF(H47&gt;0.18,"费用率偏高； ","")&amp;IF(G47&lt;0.35,"毛利率偏低； ","")&amp;IF(E47&lt;B47*0.8,"回款低于收入； ","")))</f>
        <v/>
      </c>
      <c r="J47" s="6">
        <f>IF($A47="","",IFERROR(INDEX(明细_下周动作!$C$5:$C$204,MATCH($A47,明细_下周动作!$B$5:$B$204,0)),""))</f>
        <v/>
      </c>
      <c r="K47" s="6">
        <f>IF($A47="","",IFERROR(INDEX(明细_下周动作!$D$5:$D$204,MATCH($A47,明细_下周动作!$B$5:$B$204,0)),""))</f>
        <v/>
      </c>
      <c r="L47" s="6">
        <f>IF($A47="","",IFERROR(INDEX(明细_下周动作!$E$5:$E$204,MATCH($A47,明细_下周动作!$B$5:$B$204,0)),""))</f>
        <v/>
      </c>
      <c r="M47" s="6">
        <f>IF($A47="","",IFERROR(INDEX(明细_下周动作!$F$5:$F$204,MATCH($A47,明细_下周动作!$B$5:$B$204,0)),""))</f>
        <v/>
      </c>
    </row>
    <row r="48" ht="15.6" customHeight="1" s="33">
      <c r="A48" s="6">
        <f>IF(周次设置!A48="","",周次设置!A48)</f>
        <v/>
      </c>
      <c r="B48" s="14">
        <f>IF($A48="","",SUMIF(明细_收入项目!$A$5:$A$204,$A48,明细_收入项目!$E$5:$E$204))</f>
        <v/>
      </c>
      <c r="C48" s="14">
        <f>IF($A48="","",SUMIF(明细_收入项目!$A$5:$A$204,$A48,明细_收入项目!$G$5:$G$204))</f>
        <v/>
      </c>
      <c r="D48" s="14">
        <f>IF($A48="","",SUMIF(明细_费用项目!$A$5:$A$204,$A48,明细_费用项目!$F$5:$F$204))</f>
        <v/>
      </c>
      <c r="E48" s="14">
        <f>IF($A48="","",SUMIF(明细_回款客户!$A$5:$A$204,$A48,明细_回款客户!$F$5:$F$204))</f>
        <v/>
      </c>
      <c r="F48" s="63">
        <f>IF(ROW()=5,"",IFERROR(B48/B47-1,""))</f>
        <v/>
      </c>
      <c r="G48" s="63">
        <f>IFERROR(C48/B48,"")</f>
        <v/>
      </c>
      <c r="H48" s="63">
        <f>IFERROR(D48/B48,"")</f>
        <v/>
      </c>
      <c r="I48" s="6">
        <f>IF($A48="","",TRIM(IF(H48&gt;0.18,"费用率偏高； ","")&amp;IF(G48&lt;0.35,"毛利率偏低； ","")&amp;IF(E48&lt;B48*0.8,"回款低于收入； ","")))</f>
        <v/>
      </c>
      <c r="J48" s="6">
        <f>IF($A48="","",IFERROR(INDEX(明细_下周动作!$C$5:$C$204,MATCH($A48,明细_下周动作!$B$5:$B$204,0)),""))</f>
        <v/>
      </c>
      <c r="K48" s="6">
        <f>IF($A48="","",IFERROR(INDEX(明细_下周动作!$D$5:$D$204,MATCH($A48,明细_下周动作!$B$5:$B$204,0)),""))</f>
        <v/>
      </c>
      <c r="L48" s="6">
        <f>IF($A48="","",IFERROR(INDEX(明细_下周动作!$E$5:$E$204,MATCH($A48,明细_下周动作!$B$5:$B$204,0)),""))</f>
        <v/>
      </c>
      <c r="M48" s="6">
        <f>IF($A48="","",IFERROR(INDEX(明细_下周动作!$F$5:$F$204,MATCH($A48,明细_下周动作!$B$5:$B$204,0)),""))</f>
        <v/>
      </c>
    </row>
    <row r="49" ht="15.6" customHeight="1" s="33">
      <c r="A49" s="6">
        <f>IF(周次设置!A49="","",周次设置!A49)</f>
        <v/>
      </c>
      <c r="B49" s="14">
        <f>IF($A49="","",SUMIF(明细_收入项目!$A$5:$A$204,$A49,明细_收入项目!$E$5:$E$204))</f>
        <v/>
      </c>
      <c r="C49" s="14">
        <f>IF($A49="","",SUMIF(明细_收入项目!$A$5:$A$204,$A49,明细_收入项目!$G$5:$G$204))</f>
        <v/>
      </c>
      <c r="D49" s="14">
        <f>IF($A49="","",SUMIF(明细_费用项目!$A$5:$A$204,$A49,明细_费用项目!$F$5:$F$204))</f>
        <v/>
      </c>
      <c r="E49" s="14">
        <f>IF($A49="","",SUMIF(明细_回款客户!$A$5:$A$204,$A49,明细_回款客户!$F$5:$F$204))</f>
        <v/>
      </c>
      <c r="F49" s="63">
        <f>IF(ROW()=5,"",IFERROR(B49/B48-1,""))</f>
        <v/>
      </c>
      <c r="G49" s="63">
        <f>IFERROR(C49/B49,"")</f>
        <v/>
      </c>
      <c r="H49" s="63">
        <f>IFERROR(D49/B49,"")</f>
        <v/>
      </c>
      <c r="I49" s="6">
        <f>IF($A49="","",TRIM(IF(H49&gt;0.18,"费用率偏高； ","")&amp;IF(G49&lt;0.35,"毛利率偏低； ","")&amp;IF(E49&lt;B49*0.8,"回款低于收入； ","")))</f>
        <v/>
      </c>
      <c r="J49" s="6">
        <f>IF($A49="","",IFERROR(INDEX(明细_下周动作!$C$5:$C$204,MATCH($A49,明细_下周动作!$B$5:$B$204,0)),""))</f>
        <v/>
      </c>
      <c r="K49" s="6">
        <f>IF($A49="","",IFERROR(INDEX(明细_下周动作!$D$5:$D$204,MATCH($A49,明细_下周动作!$B$5:$B$204,0)),""))</f>
        <v/>
      </c>
      <c r="L49" s="6">
        <f>IF($A49="","",IFERROR(INDEX(明细_下周动作!$E$5:$E$204,MATCH($A49,明细_下周动作!$B$5:$B$204,0)),""))</f>
        <v/>
      </c>
      <c r="M49" s="6">
        <f>IF($A49="","",IFERROR(INDEX(明细_下周动作!$F$5:$F$204,MATCH($A49,明细_下周动作!$B$5:$B$204,0)),""))</f>
        <v/>
      </c>
    </row>
    <row r="50" ht="15.6" customHeight="1" s="33">
      <c r="A50" s="6">
        <f>IF(周次设置!A50="","",周次设置!A50)</f>
        <v/>
      </c>
      <c r="B50" s="14">
        <f>IF($A50="","",SUMIF(明细_收入项目!$A$5:$A$204,$A50,明细_收入项目!$E$5:$E$204))</f>
        <v/>
      </c>
      <c r="C50" s="14">
        <f>IF($A50="","",SUMIF(明细_收入项目!$A$5:$A$204,$A50,明细_收入项目!$G$5:$G$204))</f>
        <v/>
      </c>
      <c r="D50" s="14">
        <f>IF($A50="","",SUMIF(明细_费用项目!$A$5:$A$204,$A50,明细_费用项目!$F$5:$F$204))</f>
        <v/>
      </c>
      <c r="E50" s="14">
        <f>IF($A50="","",SUMIF(明细_回款客户!$A$5:$A$204,$A50,明细_回款客户!$F$5:$F$204))</f>
        <v/>
      </c>
      <c r="F50" s="63">
        <f>IF(ROW()=5,"",IFERROR(B50/B49-1,""))</f>
        <v/>
      </c>
      <c r="G50" s="63">
        <f>IFERROR(C50/B50,"")</f>
        <v/>
      </c>
      <c r="H50" s="63">
        <f>IFERROR(D50/B50,"")</f>
        <v/>
      </c>
      <c r="I50" s="6">
        <f>IF($A50="","",TRIM(IF(H50&gt;0.18,"费用率偏高； ","")&amp;IF(G50&lt;0.35,"毛利率偏低； ","")&amp;IF(E50&lt;B50*0.8,"回款低于收入； ","")))</f>
        <v/>
      </c>
      <c r="J50" s="6">
        <f>IF($A50="","",IFERROR(INDEX(明细_下周动作!$C$5:$C$204,MATCH($A50,明细_下周动作!$B$5:$B$204,0)),""))</f>
        <v/>
      </c>
      <c r="K50" s="6">
        <f>IF($A50="","",IFERROR(INDEX(明细_下周动作!$D$5:$D$204,MATCH($A50,明细_下周动作!$B$5:$B$204,0)),""))</f>
        <v/>
      </c>
      <c r="L50" s="6">
        <f>IF($A50="","",IFERROR(INDEX(明细_下周动作!$E$5:$E$204,MATCH($A50,明细_下周动作!$B$5:$B$204,0)),""))</f>
        <v/>
      </c>
      <c r="M50" s="6">
        <f>IF($A50="","",IFERROR(INDEX(明细_下周动作!$F$5:$F$204,MATCH($A50,明细_下周动作!$B$5:$B$204,0)),""))</f>
        <v/>
      </c>
    </row>
    <row r="51" ht="15.6" customHeight="1" s="33">
      <c r="A51" s="6">
        <f>IF(周次设置!A51="","",周次设置!A51)</f>
        <v/>
      </c>
      <c r="B51" s="14">
        <f>IF($A51="","",SUMIF(明细_收入项目!$A$5:$A$204,$A51,明细_收入项目!$E$5:$E$204))</f>
        <v/>
      </c>
      <c r="C51" s="14">
        <f>IF($A51="","",SUMIF(明细_收入项目!$A$5:$A$204,$A51,明细_收入项目!$G$5:$G$204))</f>
        <v/>
      </c>
      <c r="D51" s="14">
        <f>IF($A51="","",SUMIF(明细_费用项目!$A$5:$A$204,$A51,明细_费用项目!$F$5:$F$204))</f>
        <v/>
      </c>
      <c r="E51" s="14">
        <f>IF($A51="","",SUMIF(明细_回款客户!$A$5:$A$204,$A51,明细_回款客户!$F$5:$F$204))</f>
        <v/>
      </c>
      <c r="F51" s="63">
        <f>IF(ROW()=5,"",IFERROR(B51/B50-1,""))</f>
        <v/>
      </c>
      <c r="G51" s="63">
        <f>IFERROR(C51/B51,"")</f>
        <v/>
      </c>
      <c r="H51" s="63">
        <f>IFERROR(D51/B51,"")</f>
        <v/>
      </c>
      <c r="I51" s="6">
        <f>IF($A51="","",TRIM(IF(H51&gt;0.18,"费用率偏高； ","")&amp;IF(G51&lt;0.35,"毛利率偏低； ","")&amp;IF(E51&lt;B51*0.8,"回款低于收入； ","")))</f>
        <v/>
      </c>
      <c r="J51" s="6">
        <f>IF($A51="","",IFERROR(INDEX(明细_下周动作!$C$5:$C$204,MATCH($A51,明细_下周动作!$B$5:$B$204,0)),""))</f>
        <v/>
      </c>
      <c r="K51" s="6">
        <f>IF($A51="","",IFERROR(INDEX(明细_下周动作!$D$5:$D$204,MATCH($A51,明细_下周动作!$B$5:$B$204,0)),""))</f>
        <v/>
      </c>
      <c r="L51" s="6">
        <f>IF($A51="","",IFERROR(INDEX(明细_下周动作!$E$5:$E$204,MATCH($A51,明细_下周动作!$B$5:$B$204,0)),""))</f>
        <v/>
      </c>
      <c r="M51" s="6">
        <f>IF($A51="","",IFERROR(INDEX(明细_下周动作!$F$5:$F$204,MATCH($A51,明细_下周动作!$B$5:$B$204,0)),""))</f>
        <v/>
      </c>
    </row>
    <row r="52" ht="15.6" customHeight="1" s="33">
      <c r="A52" s="6">
        <f>IF(周次设置!A52="","",周次设置!A52)</f>
        <v/>
      </c>
      <c r="B52" s="14">
        <f>IF($A52="","",SUMIF(明细_收入项目!$A$5:$A$204,$A52,明细_收入项目!$E$5:$E$204))</f>
        <v/>
      </c>
      <c r="C52" s="14">
        <f>IF($A52="","",SUMIF(明细_收入项目!$A$5:$A$204,$A52,明细_收入项目!$G$5:$G$204))</f>
        <v/>
      </c>
      <c r="D52" s="14">
        <f>IF($A52="","",SUMIF(明细_费用项目!$A$5:$A$204,$A52,明细_费用项目!$F$5:$F$204))</f>
        <v/>
      </c>
      <c r="E52" s="14">
        <f>IF($A52="","",SUMIF(明细_回款客户!$A$5:$A$204,$A52,明细_回款客户!$F$5:$F$204))</f>
        <v/>
      </c>
      <c r="F52" s="63">
        <f>IF(ROW()=5,"",IFERROR(B52/B51-1,""))</f>
        <v/>
      </c>
      <c r="G52" s="63">
        <f>IFERROR(C52/B52,"")</f>
        <v/>
      </c>
      <c r="H52" s="63">
        <f>IFERROR(D52/B52,"")</f>
        <v/>
      </c>
      <c r="I52" s="6">
        <f>IF($A52="","",TRIM(IF(H52&gt;0.18,"费用率偏高； ","")&amp;IF(G52&lt;0.35,"毛利率偏低； ","")&amp;IF(E52&lt;B52*0.8,"回款低于收入； ","")))</f>
        <v/>
      </c>
      <c r="J52" s="6">
        <f>IF($A52="","",IFERROR(INDEX(明细_下周动作!$C$5:$C$204,MATCH($A52,明细_下周动作!$B$5:$B$204,0)),""))</f>
        <v/>
      </c>
      <c r="K52" s="6">
        <f>IF($A52="","",IFERROR(INDEX(明细_下周动作!$D$5:$D$204,MATCH($A52,明细_下周动作!$B$5:$B$204,0)),""))</f>
        <v/>
      </c>
      <c r="L52" s="6">
        <f>IF($A52="","",IFERROR(INDEX(明细_下周动作!$E$5:$E$204,MATCH($A52,明细_下周动作!$B$5:$B$204,0)),""))</f>
        <v/>
      </c>
      <c r="M52" s="6">
        <f>IF($A52="","",IFERROR(INDEX(明细_下周动作!$F$5:$F$204,MATCH($A52,明细_下周动作!$B$5:$B$204,0)),""))</f>
        <v/>
      </c>
    </row>
    <row r="53" ht="15.6" customHeight="1" s="33">
      <c r="A53" s="6">
        <f>IF(周次设置!A53="","",周次设置!A53)</f>
        <v/>
      </c>
      <c r="B53" s="14">
        <f>IF($A53="","",SUMIF(明细_收入项目!$A$5:$A$204,$A53,明细_收入项目!$E$5:$E$204))</f>
        <v/>
      </c>
      <c r="C53" s="14">
        <f>IF($A53="","",SUMIF(明细_收入项目!$A$5:$A$204,$A53,明细_收入项目!$G$5:$G$204))</f>
        <v/>
      </c>
      <c r="D53" s="14">
        <f>IF($A53="","",SUMIF(明细_费用项目!$A$5:$A$204,$A53,明细_费用项目!$F$5:$F$204))</f>
        <v/>
      </c>
      <c r="E53" s="14">
        <f>IF($A53="","",SUMIF(明细_回款客户!$A$5:$A$204,$A53,明细_回款客户!$F$5:$F$204))</f>
        <v/>
      </c>
      <c r="F53" s="63">
        <f>IF(ROW()=5,"",IFERROR(B53/B52-1,""))</f>
        <v/>
      </c>
      <c r="G53" s="63">
        <f>IFERROR(C53/B53,"")</f>
        <v/>
      </c>
      <c r="H53" s="63">
        <f>IFERROR(D53/B53,"")</f>
        <v/>
      </c>
      <c r="I53" s="6">
        <f>IF($A53="","",TRIM(IF(H53&gt;0.18,"费用率偏高； ","")&amp;IF(G53&lt;0.35,"毛利率偏低； ","")&amp;IF(E53&lt;B53*0.8,"回款低于收入； ","")))</f>
        <v/>
      </c>
      <c r="J53" s="6">
        <f>IF($A53="","",IFERROR(INDEX(明细_下周动作!$C$5:$C$204,MATCH($A53,明细_下周动作!$B$5:$B$204,0)),""))</f>
        <v/>
      </c>
      <c r="K53" s="6">
        <f>IF($A53="","",IFERROR(INDEX(明细_下周动作!$D$5:$D$204,MATCH($A53,明细_下周动作!$B$5:$B$204,0)),""))</f>
        <v/>
      </c>
      <c r="L53" s="6">
        <f>IF($A53="","",IFERROR(INDEX(明细_下周动作!$E$5:$E$204,MATCH($A53,明细_下周动作!$B$5:$B$204,0)),""))</f>
        <v/>
      </c>
      <c r="M53" s="6">
        <f>IF($A53="","",IFERROR(INDEX(明细_下周动作!$F$5:$F$204,MATCH($A53,明细_下周动作!$B$5:$B$204,0)),""))</f>
        <v/>
      </c>
    </row>
    <row r="54" ht="15.6" customHeight="1" s="33">
      <c r="A54" s="6">
        <f>IF(周次设置!A54="","",周次设置!A54)</f>
        <v/>
      </c>
      <c r="B54" s="14">
        <f>IF($A54="","",SUMIF(明细_收入项目!$A$5:$A$204,$A54,明细_收入项目!$E$5:$E$204))</f>
        <v/>
      </c>
      <c r="C54" s="14">
        <f>IF($A54="","",SUMIF(明细_收入项目!$A$5:$A$204,$A54,明细_收入项目!$G$5:$G$204))</f>
        <v/>
      </c>
      <c r="D54" s="14">
        <f>IF($A54="","",SUMIF(明细_费用项目!$A$5:$A$204,$A54,明细_费用项目!$F$5:$F$204))</f>
        <v/>
      </c>
      <c r="E54" s="14">
        <f>IF($A54="","",SUMIF(明细_回款客户!$A$5:$A$204,$A54,明细_回款客户!$F$5:$F$204))</f>
        <v/>
      </c>
      <c r="F54" s="63">
        <f>IF(ROW()=5,"",IFERROR(B54/B53-1,""))</f>
        <v/>
      </c>
      <c r="G54" s="63">
        <f>IFERROR(C54/B54,"")</f>
        <v/>
      </c>
      <c r="H54" s="63">
        <f>IFERROR(D54/B54,"")</f>
        <v/>
      </c>
      <c r="I54" s="6">
        <f>IF($A54="","",TRIM(IF(H54&gt;0.18,"费用率偏高； ","")&amp;IF(G54&lt;0.35,"毛利率偏低； ","")&amp;IF(E54&lt;B54*0.8,"回款低于收入； ","")))</f>
        <v/>
      </c>
      <c r="J54" s="6">
        <f>IF($A54="","",IFERROR(INDEX(明细_下周动作!$C$5:$C$204,MATCH($A54,明细_下周动作!$B$5:$B$204,0)),""))</f>
        <v/>
      </c>
      <c r="K54" s="6">
        <f>IF($A54="","",IFERROR(INDEX(明细_下周动作!$D$5:$D$204,MATCH($A54,明细_下周动作!$B$5:$B$204,0)),""))</f>
        <v/>
      </c>
      <c r="L54" s="6">
        <f>IF($A54="","",IFERROR(INDEX(明细_下周动作!$E$5:$E$204,MATCH($A54,明细_下周动作!$B$5:$B$204,0)),""))</f>
        <v/>
      </c>
      <c r="M54" s="6">
        <f>IF($A54="","",IFERROR(INDEX(明细_下周动作!$F$5:$F$204,MATCH($A54,明细_下周动作!$B$5:$B$204,0)),""))</f>
        <v/>
      </c>
    </row>
    <row r="55" ht="15.6" customHeight="1" s="33">
      <c r="A55" s="6">
        <f>IF(周次设置!A55="","",周次设置!A55)</f>
        <v/>
      </c>
      <c r="B55" s="14">
        <f>IF($A55="","",SUMIF(明细_收入项目!$A$5:$A$204,$A55,明细_收入项目!$E$5:$E$204))</f>
        <v/>
      </c>
      <c r="C55" s="14">
        <f>IF($A55="","",SUMIF(明细_收入项目!$A$5:$A$204,$A55,明细_收入项目!$G$5:$G$204))</f>
        <v/>
      </c>
      <c r="D55" s="14">
        <f>IF($A55="","",SUMIF(明细_费用项目!$A$5:$A$204,$A55,明细_费用项目!$F$5:$F$204))</f>
        <v/>
      </c>
      <c r="E55" s="14">
        <f>IF($A55="","",SUMIF(明细_回款客户!$A$5:$A$204,$A55,明细_回款客户!$F$5:$F$204))</f>
        <v/>
      </c>
      <c r="F55" s="63">
        <f>IF(ROW()=5,"",IFERROR(B55/B54-1,""))</f>
        <v/>
      </c>
      <c r="G55" s="63">
        <f>IFERROR(C55/B55,"")</f>
        <v/>
      </c>
      <c r="H55" s="63">
        <f>IFERROR(D55/B55,"")</f>
        <v/>
      </c>
      <c r="I55" s="6">
        <f>IF($A55="","",TRIM(IF(H55&gt;0.18,"费用率偏高； ","")&amp;IF(G55&lt;0.35,"毛利率偏低； ","")&amp;IF(E55&lt;B55*0.8,"回款低于收入； ","")))</f>
        <v/>
      </c>
      <c r="J55" s="6">
        <f>IF($A55="","",IFERROR(INDEX(明细_下周动作!$C$5:$C$204,MATCH($A55,明细_下周动作!$B$5:$B$204,0)),""))</f>
        <v/>
      </c>
      <c r="K55" s="6">
        <f>IF($A55="","",IFERROR(INDEX(明细_下周动作!$D$5:$D$204,MATCH($A55,明细_下周动作!$B$5:$B$204,0)),""))</f>
        <v/>
      </c>
      <c r="L55" s="6">
        <f>IF($A55="","",IFERROR(INDEX(明细_下周动作!$E$5:$E$204,MATCH($A55,明细_下周动作!$B$5:$B$204,0)),""))</f>
        <v/>
      </c>
      <c r="M55" s="6">
        <f>IF($A55="","",IFERROR(INDEX(明细_下周动作!$F$5:$F$204,MATCH($A55,明细_下周动作!$B$5:$B$204,0)),""))</f>
        <v/>
      </c>
    </row>
    <row r="56" ht="15.6" customHeight="1" s="33">
      <c r="A56" s="6">
        <f>IF(周次设置!A56="","",周次设置!A56)</f>
        <v/>
      </c>
      <c r="B56" s="14">
        <f>IF($A56="","",SUMIF(明细_收入项目!$A$5:$A$204,$A56,明细_收入项目!$E$5:$E$204))</f>
        <v/>
      </c>
      <c r="C56" s="14">
        <f>IF($A56="","",SUMIF(明细_收入项目!$A$5:$A$204,$A56,明细_收入项目!$G$5:$G$204))</f>
        <v/>
      </c>
      <c r="D56" s="14">
        <f>IF($A56="","",SUMIF(明细_费用项目!$A$5:$A$204,$A56,明细_费用项目!$F$5:$F$204))</f>
        <v/>
      </c>
      <c r="E56" s="14">
        <f>IF($A56="","",SUMIF(明细_回款客户!$A$5:$A$204,$A56,明细_回款客户!$F$5:$F$204))</f>
        <v/>
      </c>
      <c r="F56" s="63">
        <f>IF(ROW()=5,"",IFERROR(B56/B55-1,""))</f>
        <v/>
      </c>
      <c r="G56" s="63">
        <f>IFERROR(C56/B56,"")</f>
        <v/>
      </c>
      <c r="H56" s="63">
        <f>IFERROR(D56/B56,"")</f>
        <v/>
      </c>
      <c r="I56" s="6">
        <f>IF($A56="","",TRIM(IF(H56&gt;0.18,"费用率偏高； ","")&amp;IF(G56&lt;0.35,"毛利率偏低； ","")&amp;IF(E56&lt;B56*0.8,"回款低于收入； ","")))</f>
        <v/>
      </c>
      <c r="J56" s="6">
        <f>IF($A56="","",IFERROR(INDEX(明细_下周动作!$C$5:$C$204,MATCH($A56,明细_下周动作!$B$5:$B$204,0)),""))</f>
        <v/>
      </c>
      <c r="K56" s="6">
        <f>IF($A56="","",IFERROR(INDEX(明细_下周动作!$D$5:$D$204,MATCH($A56,明细_下周动作!$B$5:$B$204,0)),""))</f>
        <v/>
      </c>
      <c r="L56" s="6">
        <f>IF($A56="","",IFERROR(INDEX(明细_下周动作!$E$5:$E$204,MATCH($A56,明细_下周动作!$B$5:$B$204,0)),""))</f>
        <v/>
      </c>
      <c r="M56" s="6">
        <f>IF($A56="","",IFERROR(INDEX(明细_下周动作!$F$5:$F$204,MATCH($A56,明细_下周动作!$B$5:$B$204,0)),""))</f>
        <v/>
      </c>
    </row>
    <row r="57" ht="15.6" customHeight="1" s="33">
      <c r="A57" s="6">
        <f>IF(周次设置!A57="","",周次设置!A57)</f>
        <v/>
      </c>
      <c r="B57" s="14">
        <f>IF($A57="","",SUMIF(明细_收入项目!$A$5:$A$204,$A57,明细_收入项目!$E$5:$E$204))</f>
        <v/>
      </c>
      <c r="C57" s="14">
        <f>IF($A57="","",SUMIF(明细_收入项目!$A$5:$A$204,$A57,明细_收入项目!$G$5:$G$204))</f>
        <v/>
      </c>
      <c r="D57" s="14">
        <f>IF($A57="","",SUMIF(明细_费用项目!$A$5:$A$204,$A57,明细_费用项目!$F$5:$F$204))</f>
        <v/>
      </c>
      <c r="E57" s="14">
        <f>IF($A57="","",SUMIF(明细_回款客户!$A$5:$A$204,$A57,明细_回款客户!$F$5:$F$204))</f>
        <v/>
      </c>
      <c r="F57" s="63">
        <f>IF(ROW()=5,"",IFERROR(B57/B56-1,""))</f>
        <v/>
      </c>
      <c r="G57" s="63">
        <f>IFERROR(C57/B57,"")</f>
        <v/>
      </c>
      <c r="H57" s="63">
        <f>IFERROR(D57/B57,"")</f>
        <v/>
      </c>
      <c r="I57" s="6">
        <f>IF($A57="","",TRIM(IF(H57&gt;0.18,"费用率偏高； ","")&amp;IF(G57&lt;0.35,"毛利率偏低； ","")&amp;IF(E57&lt;B57*0.8,"回款低于收入； ","")))</f>
        <v/>
      </c>
      <c r="J57" s="6">
        <f>IF($A57="","",IFERROR(INDEX(明细_下周动作!$C$5:$C$204,MATCH($A57,明细_下周动作!$B$5:$B$204,0)),""))</f>
        <v/>
      </c>
      <c r="K57" s="6">
        <f>IF($A57="","",IFERROR(INDEX(明细_下周动作!$D$5:$D$204,MATCH($A57,明细_下周动作!$B$5:$B$204,0)),""))</f>
        <v/>
      </c>
      <c r="L57" s="6">
        <f>IF($A57="","",IFERROR(INDEX(明细_下周动作!$E$5:$E$204,MATCH($A57,明细_下周动作!$B$5:$B$204,0)),""))</f>
        <v/>
      </c>
      <c r="M57" s="6">
        <f>IF($A57="","",IFERROR(INDEX(明细_下周动作!$F$5:$F$204,MATCH($A57,明细_下周动作!$B$5:$B$204,0)),""))</f>
        <v/>
      </c>
    </row>
  </sheetData>
  <mergeCells count="3">
    <mergeCell ref="A3:M3"/>
    <mergeCell ref="A2:M2"/>
    <mergeCell ref="A1:M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P58"/>
  <sheetViews>
    <sheetView showGridLines="0" workbookViewId="0">
      <selection activeCell="A1" sqref="A1"/>
    </sheetView>
  </sheetViews>
  <sheetFormatPr baseColWidth="8" defaultRowHeight="13.8"/>
  <cols>
    <col width="14.09765625" customWidth="1" style="33" min="1" max="1"/>
    <col width="16.796875" customWidth="1" style="33" min="2" max="14"/>
    <col width="28.8984375" customWidth="1" style="33" min="15" max="16"/>
  </cols>
  <sheetData>
    <row r="1" ht="28.5" customHeight="1" s="33">
      <c r="A1" s="76" t="inlineStr">
        <is>
          <t>汇总_毛利分析</t>
        </is>
      </c>
    </row>
    <row r="2" ht="22.5" customHeight="1" s="33">
      <c r="A2" s="44" t="inlineStr">
        <is>
          <t>网页毛利分析页优先读取本表。A-F 自动拉取经营周报结果，G-P 自动从“明细_毛利分析”链接过来。</t>
        </is>
      </c>
    </row>
    <row r="3">
      <c r="A3" s="62" t="inlineStr">
        <is>
          <t>绿色区域为网页毛利分析直接取数结果；A-F 为自动带数，G-P 从“明细_毛利分析”自动带入。</t>
        </is>
      </c>
    </row>
    <row r="4">
      <c r="A4" s="45" t="inlineStr">
        <is>
          <t>本页口径说明：产品结构影响、客户结构影响、成本变动影响、期间费用影响，以及贡献度、异常项目、业务追问，均由“明细_毛利分析”逐格维护后自动链接到本页。</t>
        </is>
      </c>
    </row>
    <row r="5" ht="16.2" customHeight="1" s="33">
      <c r="A5" s="78" t="inlineStr">
        <is>
          <t>周次</t>
        </is>
      </c>
      <c r="B5" s="78" t="inlineStr">
        <is>
          <t>收入</t>
        </is>
      </c>
      <c r="C5" s="78" t="inlineStr">
        <is>
          <t>毛利</t>
        </is>
      </c>
      <c r="D5" s="78" t="inlineStr">
        <is>
          <t>费用</t>
        </is>
      </c>
      <c r="E5" s="78" t="inlineStr">
        <is>
          <t>回款</t>
        </is>
      </c>
      <c r="F5" s="78" t="inlineStr">
        <is>
          <t>毛利率</t>
        </is>
      </c>
      <c r="G5" s="78" t="inlineStr">
        <is>
          <t>产品结构影响</t>
        </is>
      </c>
      <c r="H5" s="78" t="inlineStr">
        <is>
          <t>客户结构影响</t>
        </is>
      </c>
      <c r="I5" s="78" t="inlineStr">
        <is>
          <t>成本变动影响</t>
        </is>
      </c>
      <c r="J5" s="78" t="inlineStr">
        <is>
          <t>期间费用影响</t>
        </is>
      </c>
      <c r="K5" s="78" t="inlineStr">
        <is>
          <t>产品贡献度</t>
        </is>
      </c>
      <c r="L5" s="78" t="inlineStr">
        <is>
          <t>客户贡献度</t>
        </is>
      </c>
      <c r="M5" s="78" t="inlineStr">
        <is>
          <t>成本贡献度</t>
        </is>
      </c>
      <c r="N5" s="78" t="inlineStr">
        <is>
          <t>期间贡献度</t>
        </is>
      </c>
      <c r="O5" s="78" t="inlineStr">
        <is>
          <t>异常项目</t>
        </is>
      </c>
      <c r="P5" s="78" t="inlineStr">
        <is>
          <t>业务追问</t>
        </is>
      </c>
    </row>
    <row r="6" ht="15.6" customHeight="1" s="33">
      <c r="A6" s="5">
        <f>汇总_经营周报!A5</f>
        <v/>
      </c>
      <c r="B6" s="8">
        <f>汇总_经营周报!B5</f>
        <v/>
      </c>
      <c r="C6" s="8">
        <f>汇总_经营周报!C5</f>
        <v/>
      </c>
      <c r="D6" s="8">
        <f>汇总_经营周报!D5</f>
        <v/>
      </c>
      <c r="E6" s="8">
        <f>汇总_经营周报!E5</f>
        <v/>
      </c>
      <c r="F6" s="64">
        <f>汇总_经营周报!G5</f>
        <v/>
      </c>
      <c r="G6" s="64">
        <f>IF($A6="","",明细_毛利分析!B5)</f>
        <v/>
      </c>
      <c r="H6" s="64">
        <f>IF($A6="","",明细_毛利分析!C5)</f>
        <v/>
      </c>
      <c r="I6" s="64">
        <f>IF($A6="","",明细_毛利分析!D5)</f>
        <v/>
      </c>
      <c r="J6" s="64">
        <f>IF($A6="","",明细_毛利分析!E5)</f>
        <v/>
      </c>
      <c r="K6" s="17">
        <f>IF($A6="","",明细_毛利分析!F5)</f>
        <v/>
      </c>
      <c r="L6" s="17">
        <f>IF($A6="","",明细_毛利分析!G5)</f>
        <v/>
      </c>
      <c r="M6" s="17">
        <f>IF($A6="","",明细_毛利分析!H5)</f>
        <v/>
      </c>
      <c r="N6" s="17">
        <f>IF($A6="","",明细_毛利分析!I5)</f>
        <v/>
      </c>
      <c r="O6" s="5">
        <f>IF(明细_毛利分析!J5="","",明细_毛利分析!J5&amp;"|"&amp;明细_毛利分析!K5&amp;"|"&amp;明细_毛利分析!L5&amp;"|"&amp;明细_毛利分析!M5)&amp;IF(明细_毛利分析!N5="","","；"&amp;明细_毛利分析!N5&amp;"|"&amp;明细_毛利分析!O5&amp;"|"&amp;明细_毛利分析!P5&amp;"|"&amp;明细_毛利分析!Q5)</f>
        <v/>
      </c>
      <c r="P6" s="5">
        <f>IF(明细_毛利分析!R5="","",明细_毛利分析!R5)&amp;IF(明细_毛利分析!S5="","","；"&amp;明细_毛利分析!S5)</f>
        <v/>
      </c>
    </row>
    <row r="7" ht="15.6" customHeight="1" s="33">
      <c r="A7" s="5">
        <f>汇总_经营周报!A6</f>
        <v/>
      </c>
      <c r="B7" s="8">
        <f>汇总_经营周报!B6</f>
        <v/>
      </c>
      <c r="C7" s="8">
        <f>汇总_经营周报!C6</f>
        <v/>
      </c>
      <c r="D7" s="8">
        <f>汇总_经营周报!D6</f>
        <v/>
      </c>
      <c r="E7" s="8">
        <f>汇总_经营周报!E6</f>
        <v/>
      </c>
      <c r="F7" s="64">
        <f>汇总_经营周报!G6</f>
        <v/>
      </c>
      <c r="G7" s="64">
        <f>IF($A7="","",明细_毛利分析!B6)</f>
        <v/>
      </c>
      <c r="H7" s="64">
        <f>IF($A7="","",明细_毛利分析!C6)</f>
        <v/>
      </c>
      <c r="I7" s="64">
        <f>IF($A7="","",明细_毛利分析!D6)</f>
        <v/>
      </c>
      <c r="J7" s="64">
        <f>IF($A7="","",明细_毛利分析!E6)</f>
        <v/>
      </c>
      <c r="K7" s="17">
        <f>IF($A7="","",明细_毛利分析!F6)</f>
        <v/>
      </c>
      <c r="L7" s="17">
        <f>IF($A7="","",明细_毛利分析!G6)</f>
        <v/>
      </c>
      <c r="M7" s="17">
        <f>IF($A7="","",明细_毛利分析!H6)</f>
        <v/>
      </c>
      <c r="N7" s="17">
        <f>IF($A7="","",明细_毛利分析!I6)</f>
        <v/>
      </c>
      <c r="O7" s="5">
        <f>IF(明细_毛利分析!J6="","",明细_毛利分析!J6&amp;"|"&amp;明细_毛利分析!K6&amp;"|"&amp;明细_毛利分析!L6&amp;"|"&amp;明细_毛利分析!M6)&amp;IF(明细_毛利分析!N6="","","；"&amp;明细_毛利分析!N6&amp;"|"&amp;明细_毛利分析!O6&amp;"|"&amp;明细_毛利分析!P6&amp;"|"&amp;明细_毛利分析!Q6)</f>
        <v/>
      </c>
      <c r="P7" s="5">
        <f>IF(明细_毛利分析!R6="","",明细_毛利分析!R6)&amp;IF(明细_毛利分析!S6="","","；"&amp;明细_毛利分析!S6)</f>
        <v/>
      </c>
    </row>
    <row r="8" ht="15.6" customHeight="1" s="33">
      <c r="A8" s="5">
        <f>汇总_经营周报!A7</f>
        <v/>
      </c>
      <c r="B8" s="8">
        <f>汇总_经营周报!B7</f>
        <v/>
      </c>
      <c r="C8" s="8">
        <f>汇总_经营周报!C7</f>
        <v/>
      </c>
      <c r="D8" s="8">
        <f>汇总_经营周报!D7</f>
        <v/>
      </c>
      <c r="E8" s="8">
        <f>汇总_经营周报!E7</f>
        <v/>
      </c>
      <c r="F8" s="64">
        <f>汇总_经营周报!G7</f>
        <v/>
      </c>
      <c r="G8" s="64">
        <f>IF($A8="","",明细_毛利分析!B7)</f>
        <v/>
      </c>
      <c r="H8" s="64">
        <f>IF($A8="","",明细_毛利分析!C7)</f>
        <v/>
      </c>
      <c r="I8" s="64">
        <f>IF($A8="","",明细_毛利分析!D7)</f>
        <v/>
      </c>
      <c r="J8" s="64">
        <f>IF($A8="","",明细_毛利分析!E7)</f>
        <v/>
      </c>
      <c r="K8" s="17">
        <f>IF($A8="","",明细_毛利分析!F7)</f>
        <v/>
      </c>
      <c r="L8" s="17">
        <f>IF($A8="","",明细_毛利分析!G7)</f>
        <v/>
      </c>
      <c r="M8" s="17">
        <f>IF($A8="","",明细_毛利分析!H7)</f>
        <v/>
      </c>
      <c r="N8" s="17">
        <f>IF($A8="","",明细_毛利分析!I7)</f>
        <v/>
      </c>
      <c r="O8" s="5">
        <f>IF(明细_毛利分析!J7="","",明细_毛利分析!J7&amp;"|"&amp;明细_毛利分析!K7&amp;"|"&amp;明细_毛利分析!L7&amp;"|"&amp;明细_毛利分析!M7)&amp;IF(明细_毛利分析!N7="","","；"&amp;明细_毛利分析!N7&amp;"|"&amp;明细_毛利分析!O7&amp;"|"&amp;明细_毛利分析!P7&amp;"|"&amp;明细_毛利分析!Q7)</f>
        <v/>
      </c>
      <c r="P8" s="5">
        <f>IF(明细_毛利分析!R7="","",明细_毛利分析!R7)&amp;IF(明细_毛利分析!S7="","","；"&amp;明细_毛利分析!S7)</f>
        <v/>
      </c>
    </row>
    <row r="9" ht="15.6" customHeight="1" s="33">
      <c r="A9" s="5">
        <f>汇总_经营周报!A8</f>
        <v/>
      </c>
      <c r="B9" s="8">
        <f>汇总_经营周报!B8</f>
        <v/>
      </c>
      <c r="C9" s="8">
        <f>汇总_经营周报!C8</f>
        <v/>
      </c>
      <c r="D9" s="8">
        <f>汇总_经营周报!D8</f>
        <v/>
      </c>
      <c r="E9" s="8">
        <f>汇总_经营周报!E8</f>
        <v/>
      </c>
      <c r="F9" s="64">
        <f>汇总_经营周报!G8</f>
        <v/>
      </c>
      <c r="G9" s="64">
        <f>IF($A9="","",明细_毛利分析!B8)</f>
        <v/>
      </c>
      <c r="H9" s="64">
        <f>IF($A9="","",明细_毛利分析!C8)</f>
        <v/>
      </c>
      <c r="I9" s="64">
        <f>IF($A9="","",明细_毛利分析!D8)</f>
        <v/>
      </c>
      <c r="J9" s="64">
        <f>IF($A9="","",明细_毛利分析!E8)</f>
        <v/>
      </c>
      <c r="K9" s="17">
        <f>IF($A9="","",明细_毛利分析!F8)</f>
        <v/>
      </c>
      <c r="L9" s="17">
        <f>IF($A9="","",明细_毛利分析!G8)</f>
        <v/>
      </c>
      <c r="M9" s="17">
        <f>IF($A9="","",明细_毛利分析!H8)</f>
        <v/>
      </c>
      <c r="N9" s="17">
        <f>IF($A9="","",明细_毛利分析!I8)</f>
        <v/>
      </c>
      <c r="O9" s="5">
        <f>IF(明细_毛利分析!J8="","",明细_毛利分析!J8&amp;"|"&amp;明细_毛利分析!K8&amp;"|"&amp;明细_毛利分析!L8&amp;"|"&amp;明细_毛利分析!M8)&amp;IF(明细_毛利分析!N8="","","；"&amp;明细_毛利分析!N8&amp;"|"&amp;明细_毛利分析!O8&amp;"|"&amp;明细_毛利分析!P8&amp;"|"&amp;明细_毛利分析!Q8)</f>
        <v/>
      </c>
      <c r="P9" s="5">
        <f>IF(明细_毛利分析!R8="","",明细_毛利分析!R8)&amp;IF(明细_毛利分析!S8="","","；"&amp;明细_毛利分析!S8)</f>
        <v/>
      </c>
    </row>
    <row r="10" ht="15.6" customHeight="1" s="33">
      <c r="A10" s="5">
        <f>汇总_经营周报!A9</f>
        <v/>
      </c>
      <c r="B10" s="8">
        <f>汇总_经营周报!B9</f>
        <v/>
      </c>
      <c r="C10" s="8">
        <f>汇总_经营周报!C9</f>
        <v/>
      </c>
      <c r="D10" s="8">
        <f>汇总_经营周报!D9</f>
        <v/>
      </c>
      <c r="E10" s="8">
        <f>汇总_经营周报!E9</f>
        <v/>
      </c>
      <c r="F10" s="64">
        <f>汇总_经营周报!G9</f>
        <v/>
      </c>
      <c r="G10" s="64">
        <f>IF($A10="","",明细_毛利分析!B9)</f>
        <v/>
      </c>
      <c r="H10" s="64">
        <f>IF($A10="","",明细_毛利分析!C9)</f>
        <v/>
      </c>
      <c r="I10" s="64">
        <f>IF($A10="","",明细_毛利分析!D9)</f>
        <v/>
      </c>
      <c r="J10" s="64">
        <f>IF($A10="","",明细_毛利分析!E9)</f>
        <v/>
      </c>
      <c r="K10" s="17">
        <f>IF($A10="","",明细_毛利分析!F9)</f>
        <v/>
      </c>
      <c r="L10" s="17">
        <f>IF($A10="","",明细_毛利分析!G9)</f>
        <v/>
      </c>
      <c r="M10" s="17">
        <f>IF($A10="","",明细_毛利分析!H9)</f>
        <v/>
      </c>
      <c r="N10" s="17">
        <f>IF($A10="","",明细_毛利分析!I9)</f>
        <v/>
      </c>
      <c r="O10" s="5">
        <f>IF(明细_毛利分析!J9="","",明细_毛利分析!J9&amp;"|"&amp;明细_毛利分析!K9&amp;"|"&amp;明细_毛利分析!L9&amp;"|"&amp;明细_毛利分析!M9)&amp;IF(明细_毛利分析!N9="","","；"&amp;明细_毛利分析!N9&amp;"|"&amp;明细_毛利分析!O9&amp;"|"&amp;明细_毛利分析!P9&amp;"|"&amp;明细_毛利分析!Q9)</f>
        <v/>
      </c>
      <c r="P10" s="5">
        <f>IF(明细_毛利分析!R9="","",明细_毛利分析!R9)&amp;IF(明细_毛利分析!S9="","","；"&amp;明细_毛利分析!S9)</f>
        <v/>
      </c>
    </row>
    <row r="11" ht="15.6" customHeight="1" s="33">
      <c r="A11" s="5">
        <f>汇总_经营周报!A10</f>
        <v/>
      </c>
      <c r="B11" s="8">
        <f>汇总_经营周报!B10</f>
        <v/>
      </c>
      <c r="C11" s="8">
        <f>汇总_经营周报!C10</f>
        <v/>
      </c>
      <c r="D11" s="8">
        <f>汇总_经营周报!D10</f>
        <v/>
      </c>
      <c r="E11" s="8">
        <f>汇总_经营周报!E10</f>
        <v/>
      </c>
      <c r="F11" s="64">
        <f>汇总_经营周报!G10</f>
        <v/>
      </c>
      <c r="G11" s="64">
        <f>IF($A11="","",明细_毛利分析!B10)</f>
        <v/>
      </c>
      <c r="H11" s="64">
        <f>IF($A11="","",明细_毛利分析!C10)</f>
        <v/>
      </c>
      <c r="I11" s="64">
        <f>IF($A11="","",明细_毛利分析!D10)</f>
        <v/>
      </c>
      <c r="J11" s="64">
        <f>IF($A11="","",明细_毛利分析!E10)</f>
        <v/>
      </c>
      <c r="K11" s="17">
        <f>IF($A11="","",明细_毛利分析!F10)</f>
        <v/>
      </c>
      <c r="L11" s="17">
        <f>IF($A11="","",明细_毛利分析!G10)</f>
        <v/>
      </c>
      <c r="M11" s="17">
        <f>IF($A11="","",明细_毛利分析!H10)</f>
        <v/>
      </c>
      <c r="N11" s="17">
        <f>IF($A11="","",明细_毛利分析!I10)</f>
        <v/>
      </c>
      <c r="O11" s="5">
        <f>IF(明细_毛利分析!J10="","",明细_毛利分析!J10&amp;"|"&amp;明细_毛利分析!K10&amp;"|"&amp;明细_毛利分析!L10&amp;"|"&amp;明细_毛利分析!M10)&amp;IF(明细_毛利分析!N10="","","；"&amp;明细_毛利分析!N10&amp;"|"&amp;明细_毛利分析!O10&amp;"|"&amp;明细_毛利分析!P10&amp;"|"&amp;明细_毛利分析!Q10)</f>
        <v/>
      </c>
      <c r="P11" s="5">
        <f>IF(明细_毛利分析!R10="","",明细_毛利分析!R10)&amp;IF(明细_毛利分析!S10="","","；"&amp;明细_毛利分析!S10)</f>
        <v/>
      </c>
    </row>
    <row r="12" ht="15.6" customHeight="1" s="33">
      <c r="A12" s="5">
        <f>汇总_经营周报!A11</f>
        <v/>
      </c>
      <c r="B12" s="8">
        <f>汇总_经营周报!B11</f>
        <v/>
      </c>
      <c r="C12" s="8">
        <f>汇总_经营周报!C11</f>
        <v/>
      </c>
      <c r="D12" s="8">
        <f>汇总_经营周报!D11</f>
        <v/>
      </c>
      <c r="E12" s="8">
        <f>汇总_经营周报!E11</f>
        <v/>
      </c>
      <c r="F12" s="64">
        <f>汇总_经营周报!G11</f>
        <v/>
      </c>
      <c r="G12" s="64">
        <f>IF($A12="","",明细_毛利分析!B11)</f>
        <v/>
      </c>
      <c r="H12" s="64">
        <f>IF($A12="","",明细_毛利分析!C11)</f>
        <v/>
      </c>
      <c r="I12" s="64">
        <f>IF($A12="","",明细_毛利分析!D11)</f>
        <v/>
      </c>
      <c r="J12" s="64">
        <f>IF($A12="","",明细_毛利分析!E11)</f>
        <v/>
      </c>
      <c r="K12" s="17">
        <f>IF($A12="","",明细_毛利分析!F11)</f>
        <v/>
      </c>
      <c r="L12" s="17">
        <f>IF($A12="","",明细_毛利分析!G11)</f>
        <v/>
      </c>
      <c r="M12" s="17">
        <f>IF($A12="","",明细_毛利分析!H11)</f>
        <v/>
      </c>
      <c r="N12" s="17">
        <f>IF($A12="","",明细_毛利分析!I11)</f>
        <v/>
      </c>
      <c r="O12" s="5">
        <f>IF(明细_毛利分析!J11="","",明细_毛利分析!J11&amp;"|"&amp;明细_毛利分析!K11&amp;"|"&amp;明细_毛利分析!L11&amp;"|"&amp;明细_毛利分析!M11)&amp;IF(明细_毛利分析!N11="","","；"&amp;明细_毛利分析!N11&amp;"|"&amp;明细_毛利分析!O11&amp;"|"&amp;明细_毛利分析!P11&amp;"|"&amp;明细_毛利分析!Q11)</f>
        <v/>
      </c>
      <c r="P12" s="5">
        <f>IF(明细_毛利分析!R11="","",明细_毛利分析!R11)&amp;IF(明细_毛利分析!S11="","","；"&amp;明细_毛利分析!S11)</f>
        <v/>
      </c>
    </row>
    <row r="13" ht="15.6" customHeight="1" s="33">
      <c r="A13" s="5">
        <f>汇总_经营周报!A12</f>
        <v/>
      </c>
      <c r="B13" s="8">
        <f>汇总_经营周报!B12</f>
        <v/>
      </c>
      <c r="C13" s="8">
        <f>汇总_经营周报!C12</f>
        <v/>
      </c>
      <c r="D13" s="8">
        <f>汇总_经营周报!D12</f>
        <v/>
      </c>
      <c r="E13" s="8">
        <f>汇总_经营周报!E12</f>
        <v/>
      </c>
      <c r="F13" s="64">
        <f>汇总_经营周报!G12</f>
        <v/>
      </c>
      <c r="G13" s="64">
        <f>IF($A13="","",明细_毛利分析!B12)</f>
        <v/>
      </c>
      <c r="H13" s="64">
        <f>IF($A13="","",明细_毛利分析!C12)</f>
        <v/>
      </c>
      <c r="I13" s="64">
        <f>IF($A13="","",明细_毛利分析!D12)</f>
        <v/>
      </c>
      <c r="J13" s="64">
        <f>IF($A13="","",明细_毛利分析!E12)</f>
        <v/>
      </c>
      <c r="K13" s="17">
        <f>IF($A13="","",明细_毛利分析!F12)</f>
        <v/>
      </c>
      <c r="L13" s="17">
        <f>IF($A13="","",明细_毛利分析!G12)</f>
        <v/>
      </c>
      <c r="M13" s="17">
        <f>IF($A13="","",明细_毛利分析!H12)</f>
        <v/>
      </c>
      <c r="N13" s="17">
        <f>IF($A13="","",明细_毛利分析!I12)</f>
        <v/>
      </c>
      <c r="O13" s="5">
        <f>IF(明细_毛利分析!J12="","",明细_毛利分析!J12&amp;"|"&amp;明细_毛利分析!K12&amp;"|"&amp;明细_毛利分析!L12&amp;"|"&amp;明细_毛利分析!M12)&amp;IF(明细_毛利分析!N12="","","；"&amp;明细_毛利分析!N12&amp;"|"&amp;明细_毛利分析!O12&amp;"|"&amp;明细_毛利分析!P12&amp;"|"&amp;明细_毛利分析!Q12)</f>
        <v/>
      </c>
      <c r="P13" s="5">
        <f>IF(明细_毛利分析!R12="","",明细_毛利分析!R12)&amp;IF(明细_毛利分析!S12="","","；"&amp;明细_毛利分析!S12)</f>
        <v/>
      </c>
    </row>
    <row r="14" ht="15.6" customHeight="1" s="33">
      <c r="A14" s="5">
        <f>汇总_经营周报!A13</f>
        <v/>
      </c>
      <c r="B14" s="8">
        <f>汇总_经营周报!B13</f>
        <v/>
      </c>
      <c r="C14" s="8">
        <f>汇总_经营周报!C13</f>
        <v/>
      </c>
      <c r="D14" s="8">
        <f>汇总_经营周报!D13</f>
        <v/>
      </c>
      <c r="E14" s="8">
        <f>汇总_经营周报!E13</f>
        <v/>
      </c>
      <c r="F14" s="64">
        <f>汇总_经营周报!G13</f>
        <v/>
      </c>
      <c r="G14" s="64">
        <f>IF($A14="","",明细_毛利分析!B13)</f>
        <v/>
      </c>
      <c r="H14" s="64">
        <f>IF($A14="","",明细_毛利分析!C13)</f>
        <v/>
      </c>
      <c r="I14" s="64">
        <f>IF($A14="","",明细_毛利分析!D13)</f>
        <v/>
      </c>
      <c r="J14" s="64">
        <f>IF($A14="","",明细_毛利分析!E13)</f>
        <v/>
      </c>
      <c r="K14" s="17">
        <f>IF($A14="","",明细_毛利分析!F13)</f>
        <v/>
      </c>
      <c r="L14" s="17">
        <f>IF($A14="","",明细_毛利分析!G13)</f>
        <v/>
      </c>
      <c r="M14" s="17">
        <f>IF($A14="","",明细_毛利分析!H13)</f>
        <v/>
      </c>
      <c r="N14" s="17">
        <f>IF($A14="","",明细_毛利分析!I13)</f>
        <v/>
      </c>
      <c r="O14" s="5">
        <f>IF(明细_毛利分析!J13="","",明细_毛利分析!J13&amp;"|"&amp;明细_毛利分析!K13&amp;"|"&amp;明细_毛利分析!L13&amp;"|"&amp;明细_毛利分析!M13)&amp;IF(明细_毛利分析!N13="","","；"&amp;明细_毛利分析!N13&amp;"|"&amp;明细_毛利分析!O13&amp;"|"&amp;明细_毛利分析!P13&amp;"|"&amp;明细_毛利分析!Q13)</f>
        <v/>
      </c>
      <c r="P14" s="5">
        <f>IF(明细_毛利分析!R13="","",明细_毛利分析!R13)&amp;IF(明细_毛利分析!S13="","","；"&amp;明细_毛利分析!S13)</f>
        <v/>
      </c>
    </row>
    <row r="15" ht="15.6" customHeight="1" s="33">
      <c r="A15" s="5">
        <f>汇总_经营周报!A14</f>
        <v/>
      </c>
      <c r="B15" s="8">
        <f>汇总_经营周报!B14</f>
        <v/>
      </c>
      <c r="C15" s="8">
        <f>汇总_经营周报!C14</f>
        <v/>
      </c>
      <c r="D15" s="8">
        <f>汇总_经营周报!D14</f>
        <v/>
      </c>
      <c r="E15" s="8">
        <f>汇总_经营周报!E14</f>
        <v/>
      </c>
      <c r="F15" s="64">
        <f>汇总_经营周报!G14</f>
        <v/>
      </c>
      <c r="G15" s="64">
        <f>IF($A15="","",明细_毛利分析!B14)</f>
        <v/>
      </c>
      <c r="H15" s="64">
        <f>IF($A15="","",明细_毛利分析!C14)</f>
        <v/>
      </c>
      <c r="I15" s="64">
        <f>IF($A15="","",明细_毛利分析!D14)</f>
        <v/>
      </c>
      <c r="J15" s="64">
        <f>IF($A15="","",明细_毛利分析!E14)</f>
        <v/>
      </c>
      <c r="K15" s="17">
        <f>IF($A15="","",明细_毛利分析!F14)</f>
        <v/>
      </c>
      <c r="L15" s="17">
        <f>IF($A15="","",明细_毛利分析!G14)</f>
        <v/>
      </c>
      <c r="M15" s="17">
        <f>IF($A15="","",明细_毛利分析!H14)</f>
        <v/>
      </c>
      <c r="N15" s="17">
        <f>IF($A15="","",明细_毛利分析!I14)</f>
        <v/>
      </c>
      <c r="O15" s="5">
        <f>IF(明细_毛利分析!J14="","",明细_毛利分析!J14&amp;"|"&amp;明细_毛利分析!K14&amp;"|"&amp;明细_毛利分析!L14&amp;"|"&amp;明细_毛利分析!M14)&amp;IF(明细_毛利分析!N14="","","；"&amp;明细_毛利分析!N14&amp;"|"&amp;明细_毛利分析!O14&amp;"|"&amp;明细_毛利分析!P14&amp;"|"&amp;明细_毛利分析!Q14)</f>
        <v/>
      </c>
      <c r="P15" s="5">
        <f>IF(明细_毛利分析!R14="","",明细_毛利分析!R14)&amp;IF(明细_毛利分析!S14="","","；"&amp;明细_毛利分析!S14)</f>
        <v/>
      </c>
    </row>
    <row r="16" ht="15.6" customHeight="1" s="33">
      <c r="A16" s="5">
        <f>汇总_经营周报!A15</f>
        <v/>
      </c>
      <c r="B16" s="8">
        <f>汇总_经营周报!B15</f>
        <v/>
      </c>
      <c r="C16" s="8">
        <f>汇总_经营周报!C15</f>
        <v/>
      </c>
      <c r="D16" s="8">
        <f>汇总_经营周报!D15</f>
        <v/>
      </c>
      <c r="E16" s="8">
        <f>汇总_经营周报!E15</f>
        <v/>
      </c>
      <c r="F16" s="64">
        <f>汇总_经营周报!G15</f>
        <v/>
      </c>
      <c r="G16" s="64">
        <f>IF($A16="","",明细_毛利分析!B15)</f>
        <v/>
      </c>
      <c r="H16" s="64">
        <f>IF($A16="","",明细_毛利分析!C15)</f>
        <v/>
      </c>
      <c r="I16" s="64">
        <f>IF($A16="","",明细_毛利分析!D15)</f>
        <v/>
      </c>
      <c r="J16" s="64">
        <f>IF($A16="","",明细_毛利分析!E15)</f>
        <v/>
      </c>
      <c r="K16" s="17">
        <f>IF($A16="","",明细_毛利分析!F15)</f>
        <v/>
      </c>
      <c r="L16" s="17">
        <f>IF($A16="","",明细_毛利分析!G15)</f>
        <v/>
      </c>
      <c r="M16" s="17">
        <f>IF($A16="","",明细_毛利分析!H15)</f>
        <v/>
      </c>
      <c r="N16" s="17">
        <f>IF($A16="","",明细_毛利分析!I15)</f>
        <v/>
      </c>
      <c r="O16" s="5">
        <f>IF(明细_毛利分析!J15="","",明细_毛利分析!J15&amp;"|"&amp;明细_毛利分析!K15&amp;"|"&amp;明细_毛利分析!L15&amp;"|"&amp;明细_毛利分析!M15)&amp;IF(明细_毛利分析!N15="","","；"&amp;明细_毛利分析!N15&amp;"|"&amp;明细_毛利分析!O15&amp;"|"&amp;明细_毛利分析!P15&amp;"|"&amp;明细_毛利分析!Q15)</f>
        <v/>
      </c>
      <c r="P16" s="5">
        <f>IF(明细_毛利分析!R15="","",明细_毛利分析!R15)&amp;IF(明细_毛利分析!S15="","","；"&amp;明细_毛利分析!S15)</f>
        <v/>
      </c>
    </row>
    <row r="17" ht="15.6" customHeight="1" s="33">
      <c r="A17" s="5">
        <f>汇总_经营周报!A16</f>
        <v/>
      </c>
      <c r="B17" s="8">
        <f>汇总_经营周报!B16</f>
        <v/>
      </c>
      <c r="C17" s="8">
        <f>汇总_经营周报!C16</f>
        <v/>
      </c>
      <c r="D17" s="8">
        <f>汇总_经营周报!D16</f>
        <v/>
      </c>
      <c r="E17" s="8">
        <f>汇总_经营周报!E16</f>
        <v/>
      </c>
      <c r="F17" s="64">
        <f>汇总_经营周报!G16</f>
        <v/>
      </c>
      <c r="G17" s="64">
        <f>IF($A17="","",明细_毛利分析!B16)</f>
        <v/>
      </c>
      <c r="H17" s="64">
        <f>IF($A17="","",明细_毛利分析!C16)</f>
        <v/>
      </c>
      <c r="I17" s="64">
        <f>IF($A17="","",明细_毛利分析!D16)</f>
        <v/>
      </c>
      <c r="J17" s="64">
        <f>IF($A17="","",明细_毛利分析!E16)</f>
        <v/>
      </c>
      <c r="K17" s="17">
        <f>IF($A17="","",明细_毛利分析!F16)</f>
        <v/>
      </c>
      <c r="L17" s="17">
        <f>IF($A17="","",明细_毛利分析!G16)</f>
        <v/>
      </c>
      <c r="M17" s="17">
        <f>IF($A17="","",明细_毛利分析!H16)</f>
        <v/>
      </c>
      <c r="N17" s="17">
        <f>IF($A17="","",明细_毛利分析!I16)</f>
        <v/>
      </c>
      <c r="O17" s="5">
        <f>IF(明细_毛利分析!J16="","",明细_毛利分析!J16&amp;"|"&amp;明细_毛利分析!K16&amp;"|"&amp;明细_毛利分析!L16&amp;"|"&amp;明细_毛利分析!M16)&amp;IF(明细_毛利分析!N16="","","；"&amp;明细_毛利分析!N16&amp;"|"&amp;明细_毛利分析!O16&amp;"|"&amp;明细_毛利分析!P16&amp;"|"&amp;明细_毛利分析!Q16)</f>
        <v/>
      </c>
      <c r="P17" s="5">
        <f>IF(明细_毛利分析!R16="","",明细_毛利分析!R16)&amp;IF(明细_毛利分析!S16="","","；"&amp;明细_毛利分析!S16)</f>
        <v/>
      </c>
    </row>
    <row r="18" ht="15.6" customHeight="1" s="33">
      <c r="A18" s="5">
        <f>汇总_经营周报!A17</f>
        <v/>
      </c>
      <c r="B18" s="8">
        <f>汇总_经营周报!B17</f>
        <v/>
      </c>
      <c r="C18" s="8">
        <f>汇总_经营周报!C17</f>
        <v/>
      </c>
      <c r="D18" s="8">
        <f>汇总_经营周报!D17</f>
        <v/>
      </c>
      <c r="E18" s="8">
        <f>汇总_经营周报!E17</f>
        <v/>
      </c>
      <c r="F18" s="64">
        <f>汇总_经营周报!G17</f>
        <v/>
      </c>
      <c r="G18" s="64">
        <f>IF($A18="","",明细_毛利分析!B17)</f>
        <v/>
      </c>
      <c r="H18" s="64">
        <f>IF($A18="","",明细_毛利分析!C17)</f>
        <v/>
      </c>
      <c r="I18" s="64">
        <f>IF($A18="","",明细_毛利分析!D17)</f>
        <v/>
      </c>
      <c r="J18" s="64">
        <f>IF($A18="","",明细_毛利分析!E17)</f>
        <v/>
      </c>
      <c r="K18" s="17">
        <f>IF($A18="","",明细_毛利分析!F17)</f>
        <v/>
      </c>
      <c r="L18" s="17">
        <f>IF($A18="","",明细_毛利分析!G17)</f>
        <v/>
      </c>
      <c r="M18" s="17">
        <f>IF($A18="","",明细_毛利分析!H17)</f>
        <v/>
      </c>
      <c r="N18" s="17">
        <f>IF($A18="","",明细_毛利分析!I17)</f>
        <v/>
      </c>
      <c r="O18" s="5">
        <f>IF(明细_毛利分析!J17="","",明细_毛利分析!J17&amp;"|"&amp;明细_毛利分析!K17&amp;"|"&amp;明细_毛利分析!L17&amp;"|"&amp;明细_毛利分析!M17)&amp;IF(明细_毛利分析!N17="","","；"&amp;明细_毛利分析!N17&amp;"|"&amp;明细_毛利分析!O17&amp;"|"&amp;明细_毛利分析!P17&amp;"|"&amp;明细_毛利分析!Q17)</f>
        <v/>
      </c>
      <c r="P18" s="5">
        <f>IF(明细_毛利分析!R17="","",明细_毛利分析!R17)&amp;IF(明细_毛利分析!S17="","","；"&amp;明细_毛利分析!S17)</f>
        <v/>
      </c>
    </row>
    <row r="19" ht="15.6" customHeight="1" s="33">
      <c r="A19" s="5">
        <f>汇总_经营周报!A18</f>
        <v/>
      </c>
      <c r="B19" s="8">
        <f>汇总_经营周报!B18</f>
        <v/>
      </c>
      <c r="C19" s="8">
        <f>汇总_经营周报!C18</f>
        <v/>
      </c>
      <c r="D19" s="8">
        <f>汇总_经营周报!D18</f>
        <v/>
      </c>
      <c r="E19" s="8">
        <f>汇总_经营周报!E18</f>
        <v/>
      </c>
      <c r="F19" s="64">
        <f>汇总_经营周报!G18</f>
        <v/>
      </c>
      <c r="G19" s="64">
        <f>IF($A19="","",明细_毛利分析!B18)</f>
        <v/>
      </c>
      <c r="H19" s="64">
        <f>IF($A19="","",明细_毛利分析!C18)</f>
        <v/>
      </c>
      <c r="I19" s="64">
        <f>IF($A19="","",明细_毛利分析!D18)</f>
        <v/>
      </c>
      <c r="J19" s="64">
        <f>IF($A19="","",明细_毛利分析!E18)</f>
        <v/>
      </c>
      <c r="K19" s="17">
        <f>IF($A19="","",明细_毛利分析!F18)</f>
        <v/>
      </c>
      <c r="L19" s="17">
        <f>IF($A19="","",明细_毛利分析!G18)</f>
        <v/>
      </c>
      <c r="M19" s="17">
        <f>IF($A19="","",明细_毛利分析!H18)</f>
        <v/>
      </c>
      <c r="N19" s="17">
        <f>IF($A19="","",明细_毛利分析!I18)</f>
        <v/>
      </c>
      <c r="O19" s="5">
        <f>IF(明细_毛利分析!J18="","",明细_毛利分析!J18&amp;"|"&amp;明细_毛利分析!K18&amp;"|"&amp;明细_毛利分析!L18&amp;"|"&amp;明细_毛利分析!M18)&amp;IF(明细_毛利分析!N18="","","；"&amp;明细_毛利分析!N18&amp;"|"&amp;明细_毛利分析!O18&amp;"|"&amp;明细_毛利分析!P18&amp;"|"&amp;明细_毛利分析!Q18)</f>
        <v/>
      </c>
      <c r="P19" s="5">
        <f>IF(明细_毛利分析!R18="","",明细_毛利分析!R18)&amp;IF(明细_毛利分析!S18="","","；"&amp;明细_毛利分析!S18)</f>
        <v/>
      </c>
    </row>
    <row r="20" ht="15.6" customHeight="1" s="33">
      <c r="A20" s="5">
        <f>汇总_经营周报!A19</f>
        <v/>
      </c>
      <c r="B20" s="8">
        <f>汇总_经营周报!B19</f>
        <v/>
      </c>
      <c r="C20" s="8">
        <f>汇总_经营周报!C19</f>
        <v/>
      </c>
      <c r="D20" s="8">
        <f>汇总_经营周报!D19</f>
        <v/>
      </c>
      <c r="E20" s="8">
        <f>汇总_经营周报!E19</f>
        <v/>
      </c>
      <c r="F20" s="64">
        <f>汇总_经营周报!G19</f>
        <v/>
      </c>
      <c r="G20" s="64">
        <f>IF($A20="","",明细_毛利分析!B19)</f>
        <v/>
      </c>
      <c r="H20" s="64">
        <f>IF($A20="","",明细_毛利分析!C19)</f>
        <v/>
      </c>
      <c r="I20" s="64">
        <f>IF($A20="","",明细_毛利分析!D19)</f>
        <v/>
      </c>
      <c r="J20" s="64">
        <f>IF($A20="","",明细_毛利分析!E19)</f>
        <v/>
      </c>
      <c r="K20" s="17">
        <f>IF($A20="","",明细_毛利分析!F19)</f>
        <v/>
      </c>
      <c r="L20" s="17">
        <f>IF($A20="","",明细_毛利分析!G19)</f>
        <v/>
      </c>
      <c r="M20" s="17">
        <f>IF($A20="","",明细_毛利分析!H19)</f>
        <v/>
      </c>
      <c r="N20" s="17">
        <f>IF($A20="","",明细_毛利分析!I19)</f>
        <v/>
      </c>
      <c r="O20" s="5">
        <f>IF(明细_毛利分析!J19="","",明细_毛利分析!J19&amp;"|"&amp;明细_毛利分析!K19&amp;"|"&amp;明细_毛利分析!L19&amp;"|"&amp;明细_毛利分析!M19)&amp;IF(明细_毛利分析!N19="","","；"&amp;明细_毛利分析!N19&amp;"|"&amp;明细_毛利分析!O19&amp;"|"&amp;明细_毛利分析!P19&amp;"|"&amp;明细_毛利分析!Q19)</f>
        <v/>
      </c>
      <c r="P20" s="5">
        <f>IF(明细_毛利分析!R19="","",明细_毛利分析!R19)&amp;IF(明细_毛利分析!S19="","","；"&amp;明细_毛利分析!S19)</f>
        <v/>
      </c>
    </row>
    <row r="21" ht="15.6" customHeight="1" s="33">
      <c r="A21" s="5">
        <f>汇总_经营周报!A20</f>
        <v/>
      </c>
      <c r="B21" s="8">
        <f>汇总_经营周报!B20</f>
        <v/>
      </c>
      <c r="C21" s="8">
        <f>汇总_经营周报!C20</f>
        <v/>
      </c>
      <c r="D21" s="8">
        <f>汇总_经营周报!D20</f>
        <v/>
      </c>
      <c r="E21" s="8">
        <f>汇总_经营周报!E20</f>
        <v/>
      </c>
      <c r="F21" s="64">
        <f>汇总_经营周报!G20</f>
        <v/>
      </c>
      <c r="G21" s="64">
        <f>IF($A21="","",明细_毛利分析!B20)</f>
        <v/>
      </c>
      <c r="H21" s="64">
        <f>IF($A21="","",明细_毛利分析!C20)</f>
        <v/>
      </c>
      <c r="I21" s="64">
        <f>IF($A21="","",明细_毛利分析!D20)</f>
        <v/>
      </c>
      <c r="J21" s="64">
        <f>IF($A21="","",明细_毛利分析!E20)</f>
        <v/>
      </c>
      <c r="K21" s="17">
        <f>IF($A21="","",明细_毛利分析!F20)</f>
        <v/>
      </c>
      <c r="L21" s="17">
        <f>IF($A21="","",明细_毛利分析!G20)</f>
        <v/>
      </c>
      <c r="M21" s="17">
        <f>IF($A21="","",明细_毛利分析!H20)</f>
        <v/>
      </c>
      <c r="N21" s="17">
        <f>IF($A21="","",明细_毛利分析!I20)</f>
        <v/>
      </c>
      <c r="O21" s="5">
        <f>IF(明细_毛利分析!J20="","",明细_毛利分析!J20&amp;"|"&amp;明细_毛利分析!K20&amp;"|"&amp;明细_毛利分析!L20&amp;"|"&amp;明细_毛利分析!M20)&amp;IF(明细_毛利分析!N20="","","；"&amp;明细_毛利分析!N20&amp;"|"&amp;明细_毛利分析!O20&amp;"|"&amp;明细_毛利分析!P20&amp;"|"&amp;明细_毛利分析!Q20)</f>
        <v/>
      </c>
      <c r="P21" s="5">
        <f>IF(明细_毛利分析!R20="","",明细_毛利分析!R20)&amp;IF(明细_毛利分析!S20="","","；"&amp;明细_毛利分析!S20)</f>
        <v/>
      </c>
    </row>
    <row r="22" ht="15.6" customHeight="1" s="33">
      <c r="A22" s="5">
        <f>汇总_经营周报!A21</f>
        <v/>
      </c>
      <c r="B22" s="8">
        <f>汇总_经营周报!B21</f>
        <v/>
      </c>
      <c r="C22" s="8">
        <f>汇总_经营周报!C21</f>
        <v/>
      </c>
      <c r="D22" s="8">
        <f>汇总_经营周报!D21</f>
        <v/>
      </c>
      <c r="E22" s="8">
        <f>汇总_经营周报!E21</f>
        <v/>
      </c>
      <c r="F22" s="64">
        <f>汇总_经营周报!G21</f>
        <v/>
      </c>
      <c r="G22" s="64">
        <f>IF($A22="","",明细_毛利分析!B21)</f>
        <v/>
      </c>
      <c r="H22" s="64">
        <f>IF($A22="","",明细_毛利分析!C21)</f>
        <v/>
      </c>
      <c r="I22" s="64">
        <f>IF($A22="","",明细_毛利分析!D21)</f>
        <v/>
      </c>
      <c r="J22" s="64">
        <f>IF($A22="","",明细_毛利分析!E21)</f>
        <v/>
      </c>
      <c r="K22" s="17">
        <f>IF($A22="","",明细_毛利分析!F21)</f>
        <v/>
      </c>
      <c r="L22" s="17">
        <f>IF($A22="","",明细_毛利分析!G21)</f>
        <v/>
      </c>
      <c r="M22" s="17">
        <f>IF($A22="","",明细_毛利分析!H21)</f>
        <v/>
      </c>
      <c r="N22" s="17">
        <f>IF($A22="","",明细_毛利分析!I21)</f>
        <v/>
      </c>
      <c r="O22" s="5">
        <f>IF(明细_毛利分析!J21="","",明细_毛利分析!J21&amp;"|"&amp;明细_毛利分析!K21&amp;"|"&amp;明细_毛利分析!L21&amp;"|"&amp;明细_毛利分析!M21)&amp;IF(明细_毛利分析!N21="","","；"&amp;明细_毛利分析!N21&amp;"|"&amp;明细_毛利分析!O21&amp;"|"&amp;明细_毛利分析!P21&amp;"|"&amp;明细_毛利分析!Q21)</f>
        <v/>
      </c>
      <c r="P22" s="5">
        <f>IF(明细_毛利分析!R21="","",明细_毛利分析!R21)&amp;IF(明细_毛利分析!S21="","","；"&amp;明细_毛利分析!S21)</f>
        <v/>
      </c>
    </row>
    <row r="23" ht="15.6" customHeight="1" s="33">
      <c r="A23" s="5">
        <f>汇总_经营周报!A22</f>
        <v/>
      </c>
      <c r="B23" s="8">
        <f>汇总_经营周报!B22</f>
        <v/>
      </c>
      <c r="C23" s="8">
        <f>汇总_经营周报!C22</f>
        <v/>
      </c>
      <c r="D23" s="8">
        <f>汇总_经营周报!D22</f>
        <v/>
      </c>
      <c r="E23" s="8">
        <f>汇总_经营周报!E22</f>
        <v/>
      </c>
      <c r="F23" s="64">
        <f>汇总_经营周报!G22</f>
        <v/>
      </c>
      <c r="G23" s="64">
        <f>IF($A23="","",明细_毛利分析!B22)</f>
        <v/>
      </c>
      <c r="H23" s="64">
        <f>IF($A23="","",明细_毛利分析!C22)</f>
        <v/>
      </c>
      <c r="I23" s="64">
        <f>IF($A23="","",明细_毛利分析!D22)</f>
        <v/>
      </c>
      <c r="J23" s="64">
        <f>IF($A23="","",明细_毛利分析!E22)</f>
        <v/>
      </c>
      <c r="K23" s="17">
        <f>IF($A23="","",明细_毛利分析!F22)</f>
        <v/>
      </c>
      <c r="L23" s="17">
        <f>IF($A23="","",明细_毛利分析!G22)</f>
        <v/>
      </c>
      <c r="M23" s="17">
        <f>IF($A23="","",明细_毛利分析!H22)</f>
        <v/>
      </c>
      <c r="N23" s="17">
        <f>IF($A23="","",明细_毛利分析!I22)</f>
        <v/>
      </c>
      <c r="O23" s="5">
        <f>IF(明细_毛利分析!J22="","",明细_毛利分析!J22&amp;"|"&amp;明细_毛利分析!K22&amp;"|"&amp;明细_毛利分析!L22&amp;"|"&amp;明细_毛利分析!M22)&amp;IF(明细_毛利分析!N22="","","；"&amp;明细_毛利分析!N22&amp;"|"&amp;明细_毛利分析!O22&amp;"|"&amp;明细_毛利分析!P22&amp;"|"&amp;明细_毛利分析!Q22)</f>
        <v/>
      </c>
      <c r="P23" s="5">
        <f>IF(明细_毛利分析!R22="","",明细_毛利分析!R22)&amp;IF(明细_毛利分析!S22="","","；"&amp;明细_毛利分析!S22)</f>
        <v/>
      </c>
    </row>
    <row r="24" ht="15.6" customHeight="1" s="33">
      <c r="A24" s="5">
        <f>汇总_经营周报!A23</f>
        <v/>
      </c>
      <c r="B24" s="8">
        <f>汇总_经营周报!B23</f>
        <v/>
      </c>
      <c r="C24" s="8">
        <f>汇总_经营周报!C23</f>
        <v/>
      </c>
      <c r="D24" s="8">
        <f>汇总_经营周报!D23</f>
        <v/>
      </c>
      <c r="E24" s="8">
        <f>汇总_经营周报!E23</f>
        <v/>
      </c>
      <c r="F24" s="64">
        <f>汇总_经营周报!G23</f>
        <v/>
      </c>
      <c r="G24" s="64">
        <f>IF($A24="","",明细_毛利分析!B23)</f>
        <v/>
      </c>
      <c r="H24" s="64">
        <f>IF($A24="","",明细_毛利分析!C23)</f>
        <v/>
      </c>
      <c r="I24" s="64">
        <f>IF($A24="","",明细_毛利分析!D23)</f>
        <v/>
      </c>
      <c r="J24" s="64">
        <f>IF($A24="","",明细_毛利分析!E23)</f>
        <v/>
      </c>
      <c r="K24" s="17">
        <f>IF($A24="","",明细_毛利分析!F23)</f>
        <v/>
      </c>
      <c r="L24" s="17">
        <f>IF($A24="","",明细_毛利分析!G23)</f>
        <v/>
      </c>
      <c r="M24" s="17">
        <f>IF($A24="","",明细_毛利分析!H23)</f>
        <v/>
      </c>
      <c r="N24" s="17">
        <f>IF($A24="","",明细_毛利分析!I23)</f>
        <v/>
      </c>
      <c r="O24" s="5">
        <f>IF(明细_毛利分析!J23="","",明细_毛利分析!J23&amp;"|"&amp;明细_毛利分析!K23&amp;"|"&amp;明细_毛利分析!L23&amp;"|"&amp;明细_毛利分析!M23)&amp;IF(明细_毛利分析!N23="","","；"&amp;明细_毛利分析!N23&amp;"|"&amp;明细_毛利分析!O23&amp;"|"&amp;明细_毛利分析!P23&amp;"|"&amp;明细_毛利分析!Q23)</f>
        <v/>
      </c>
      <c r="P24" s="5">
        <f>IF(明细_毛利分析!R23="","",明细_毛利分析!R23)&amp;IF(明细_毛利分析!S23="","","；"&amp;明细_毛利分析!S23)</f>
        <v/>
      </c>
    </row>
    <row r="25" ht="15.6" customHeight="1" s="33">
      <c r="A25" s="5">
        <f>汇总_经营周报!A24</f>
        <v/>
      </c>
      <c r="B25" s="8">
        <f>汇总_经营周报!B24</f>
        <v/>
      </c>
      <c r="C25" s="8">
        <f>汇总_经营周报!C24</f>
        <v/>
      </c>
      <c r="D25" s="8">
        <f>汇总_经营周报!D24</f>
        <v/>
      </c>
      <c r="E25" s="8">
        <f>汇总_经营周报!E24</f>
        <v/>
      </c>
      <c r="F25" s="64">
        <f>汇总_经营周报!G24</f>
        <v/>
      </c>
      <c r="G25" s="64">
        <f>IF($A25="","",明细_毛利分析!B24)</f>
        <v/>
      </c>
      <c r="H25" s="64">
        <f>IF($A25="","",明细_毛利分析!C24)</f>
        <v/>
      </c>
      <c r="I25" s="64">
        <f>IF($A25="","",明细_毛利分析!D24)</f>
        <v/>
      </c>
      <c r="J25" s="64">
        <f>IF($A25="","",明细_毛利分析!E24)</f>
        <v/>
      </c>
      <c r="K25" s="17">
        <f>IF($A25="","",明细_毛利分析!F24)</f>
        <v/>
      </c>
      <c r="L25" s="17">
        <f>IF($A25="","",明细_毛利分析!G24)</f>
        <v/>
      </c>
      <c r="M25" s="17">
        <f>IF($A25="","",明细_毛利分析!H24)</f>
        <v/>
      </c>
      <c r="N25" s="17">
        <f>IF($A25="","",明细_毛利分析!I24)</f>
        <v/>
      </c>
      <c r="O25" s="5">
        <f>IF(明细_毛利分析!J24="","",明细_毛利分析!J24&amp;"|"&amp;明细_毛利分析!K24&amp;"|"&amp;明细_毛利分析!L24&amp;"|"&amp;明细_毛利分析!M24)&amp;IF(明细_毛利分析!N24="","","；"&amp;明细_毛利分析!N24&amp;"|"&amp;明细_毛利分析!O24&amp;"|"&amp;明细_毛利分析!P24&amp;"|"&amp;明细_毛利分析!Q24)</f>
        <v/>
      </c>
      <c r="P25" s="5">
        <f>IF(明细_毛利分析!R24="","",明细_毛利分析!R24)&amp;IF(明细_毛利分析!S24="","","；"&amp;明细_毛利分析!S24)</f>
        <v/>
      </c>
    </row>
    <row r="26" ht="15.6" customHeight="1" s="33">
      <c r="A26" s="5">
        <f>汇总_经营周报!A25</f>
        <v/>
      </c>
      <c r="B26" s="8">
        <f>汇总_经营周报!B25</f>
        <v/>
      </c>
      <c r="C26" s="8">
        <f>汇总_经营周报!C25</f>
        <v/>
      </c>
      <c r="D26" s="8">
        <f>汇总_经营周报!D25</f>
        <v/>
      </c>
      <c r="E26" s="8">
        <f>汇总_经营周报!E25</f>
        <v/>
      </c>
      <c r="F26" s="64">
        <f>汇总_经营周报!G25</f>
        <v/>
      </c>
      <c r="G26" s="64">
        <f>IF($A26="","",明细_毛利分析!B25)</f>
        <v/>
      </c>
      <c r="H26" s="64">
        <f>IF($A26="","",明细_毛利分析!C25)</f>
        <v/>
      </c>
      <c r="I26" s="64">
        <f>IF($A26="","",明细_毛利分析!D25)</f>
        <v/>
      </c>
      <c r="J26" s="64">
        <f>IF($A26="","",明细_毛利分析!E25)</f>
        <v/>
      </c>
      <c r="K26" s="17">
        <f>IF($A26="","",明细_毛利分析!F25)</f>
        <v/>
      </c>
      <c r="L26" s="17">
        <f>IF($A26="","",明细_毛利分析!G25)</f>
        <v/>
      </c>
      <c r="M26" s="17">
        <f>IF($A26="","",明细_毛利分析!H25)</f>
        <v/>
      </c>
      <c r="N26" s="17">
        <f>IF($A26="","",明细_毛利分析!I25)</f>
        <v/>
      </c>
      <c r="O26" s="5">
        <f>IF(明细_毛利分析!J25="","",明细_毛利分析!J25&amp;"|"&amp;明细_毛利分析!K25&amp;"|"&amp;明细_毛利分析!L25&amp;"|"&amp;明细_毛利分析!M25)&amp;IF(明细_毛利分析!N25="","","；"&amp;明细_毛利分析!N25&amp;"|"&amp;明细_毛利分析!O25&amp;"|"&amp;明细_毛利分析!P25&amp;"|"&amp;明细_毛利分析!Q25)</f>
        <v/>
      </c>
      <c r="P26" s="5">
        <f>IF(明细_毛利分析!R25="","",明细_毛利分析!R25)&amp;IF(明细_毛利分析!S25="","","；"&amp;明细_毛利分析!S25)</f>
        <v/>
      </c>
    </row>
    <row r="27" ht="15.6" customHeight="1" s="33">
      <c r="A27" s="5">
        <f>汇总_经营周报!A26</f>
        <v/>
      </c>
      <c r="B27" s="8">
        <f>汇总_经营周报!B26</f>
        <v/>
      </c>
      <c r="C27" s="8">
        <f>汇总_经营周报!C26</f>
        <v/>
      </c>
      <c r="D27" s="8">
        <f>汇总_经营周报!D26</f>
        <v/>
      </c>
      <c r="E27" s="8">
        <f>汇总_经营周报!E26</f>
        <v/>
      </c>
      <c r="F27" s="64">
        <f>汇总_经营周报!G26</f>
        <v/>
      </c>
      <c r="G27" s="64">
        <f>IF($A27="","",明细_毛利分析!B26)</f>
        <v/>
      </c>
      <c r="H27" s="64">
        <f>IF($A27="","",明细_毛利分析!C26)</f>
        <v/>
      </c>
      <c r="I27" s="64">
        <f>IF($A27="","",明细_毛利分析!D26)</f>
        <v/>
      </c>
      <c r="J27" s="64">
        <f>IF($A27="","",明细_毛利分析!E26)</f>
        <v/>
      </c>
      <c r="K27" s="17">
        <f>IF($A27="","",明细_毛利分析!F26)</f>
        <v/>
      </c>
      <c r="L27" s="17">
        <f>IF($A27="","",明细_毛利分析!G26)</f>
        <v/>
      </c>
      <c r="M27" s="17">
        <f>IF($A27="","",明细_毛利分析!H26)</f>
        <v/>
      </c>
      <c r="N27" s="17">
        <f>IF($A27="","",明细_毛利分析!I26)</f>
        <v/>
      </c>
      <c r="O27" s="5">
        <f>IF(明细_毛利分析!J26="","",明细_毛利分析!J26&amp;"|"&amp;明细_毛利分析!K26&amp;"|"&amp;明细_毛利分析!L26&amp;"|"&amp;明细_毛利分析!M26)&amp;IF(明细_毛利分析!N26="","","；"&amp;明细_毛利分析!N26&amp;"|"&amp;明细_毛利分析!O26&amp;"|"&amp;明细_毛利分析!P26&amp;"|"&amp;明细_毛利分析!Q26)</f>
        <v/>
      </c>
      <c r="P27" s="5">
        <f>IF(明细_毛利分析!R26="","",明细_毛利分析!R26)&amp;IF(明细_毛利分析!S26="","","；"&amp;明细_毛利分析!S26)</f>
        <v/>
      </c>
    </row>
    <row r="28" ht="15.6" customHeight="1" s="33">
      <c r="A28" s="5">
        <f>汇总_经营周报!A27</f>
        <v/>
      </c>
      <c r="B28" s="8">
        <f>汇总_经营周报!B27</f>
        <v/>
      </c>
      <c r="C28" s="8">
        <f>汇总_经营周报!C27</f>
        <v/>
      </c>
      <c r="D28" s="8">
        <f>汇总_经营周报!D27</f>
        <v/>
      </c>
      <c r="E28" s="8">
        <f>汇总_经营周报!E27</f>
        <v/>
      </c>
      <c r="F28" s="64">
        <f>汇总_经营周报!G27</f>
        <v/>
      </c>
      <c r="G28" s="64">
        <f>IF($A28="","",明细_毛利分析!B27)</f>
        <v/>
      </c>
      <c r="H28" s="64">
        <f>IF($A28="","",明细_毛利分析!C27)</f>
        <v/>
      </c>
      <c r="I28" s="64">
        <f>IF($A28="","",明细_毛利分析!D27)</f>
        <v/>
      </c>
      <c r="J28" s="64">
        <f>IF($A28="","",明细_毛利分析!E27)</f>
        <v/>
      </c>
      <c r="K28" s="17">
        <f>IF($A28="","",明细_毛利分析!F27)</f>
        <v/>
      </c>
      <c r="L28" s="17">
        <f>IF($A28="","",明细_毛利分析!G27)</f>
        <v/>
      </c>
      <c r="M28" s="17">
        <f>IF($A28="","",明细_毛利分析!H27)</f>
        <v/>
      </c>
      <c r="N28" s="17">
        <f>IF($A28="","",明细_毛利分析!I27)</f>
        <v/>
      </c>
      <c r="O28" s="5">
        <f>IF(明细_毛利分析!J27="","",明细_毛利分析!J27&amp;"|"&amp;明细_毛利分析!K27&amp;"|"&amp;明细_毛利分析!L27&amp;"|"&amp;明细_毛利分析!M27)&amp;IF(明细_毛利分析!N27="","","；"&amp;明细_毛利分析!N27&amp;"|"&amp;明细_毛利分析!O27&amp;"|"&amp;明细_毛利分析!P27&amp;"|"&amp;明细_毛利分析!Q27)</f>
        <v/>
      </c>
      <c r="P28" s="5">
        <f>IF(明细_毛利分析!R27="","",明细_毛利分析!R27)&amp;IF(明细_毛利分析!S27="","","；"&amp;明细_毛利分析!S27)</f>
        <v/>
      </c>
    </row>
    <row r="29" ht="15.6" customHeight="1" s="33">
      <c r="A29" s="5">
        <f>汇总_经营周报!A28</f>
        <v/>
      </c>
      <c r="B29" s="8">
        <f>汇总_经营周报!B28</f>
        <v/>
      </c>
      <c r="C29" s="8">
        <f>汇总_经营周报!C28</f>
        <v/>
      </c>
      <c r="D29" s="8">
        <f>汇总_经营周报!D28</f>
        <v/>
      </c>
      <c r="E29" s="8">
        <f>汇总_经营周报!E28</f>
        <v/>
      </c>
      <c r="F29" s="64">
        <f>汇总_经营周报!G28</f>
        <v/>
      </c>
      <c r="G29" s="64">
        <f>IF($A29="","",明细_毛利分析!B28)</f>
        <v/>
      </c>
      <c r="H29" s="64">
        <f>IF($A29="","",明细_毛利分析!C28)</f>
        <v/>
      </c>
      <c r="I29" s="64">
        <f>IF($A29="","",明细_毛利分析!D28)</f>
        <v/>
      </c>
      <c r="J29" s="64">
        <f>IF($A29="","",明细_毛利分析!E28)</f>
        <v/>
      </c>
      <c r="K29" s="17">
        <f>IF($A29="","",明细_毛利分析!F28)</f>
        <v/>
      </c>
      <c r="L29" s="17">
        <f>IF($A29="","",明细_毛利分析!G28)</f>
        <v/>
      </c>
      <c r="M29" s="17">
        <f>IF($A29="","",明细_毛利分析!H28)</f>
        <v/>
      </c>
      <c r="N29" s="17">
        <f>IF($A29="","",明细_毛利分析!I28)</f>
        <v/>
      </c>
      <c r="O29" s="5">
        <f>IF(明细_毛利分析!J28="","",明细_毛利分析!J28&amp;"|"&amp;明细_毛利分析!K28&amp;"|"&amp;明细_毛利分析!L28&amp;"|"&amp;明细_毛利分析!M28)&amp;IF(明细_毛利分析!N28="","","；"&amp;明细_毛利分析!N28&amp;"|"&amp;明细_毛利分析!O28&amp;"|"&amp;明细_毛利分析!P28&amp;"|"&amp;明细_毛利分析!Q28)</f>
        <v/>
      </c>
      <c r="P29" s="5">
        <f>IF(明细_毛利分析!R28="","",明细_毛利分析!R28)&amp;IF(明细_毛利分析!S28="","","；"&amp;明细_毛利分析!S28)</f>
        <v/>
      </c>
    </row>
    <row r="30" ht="15.6" customHeight="1" s="33">
      <c r="A30" s="5">
        <f>汇总_经营周报!A29</f>
        <v/>
      </c>
      <c r="B30" s="8">
        <f>汇总_经营周报!B29</f>
        <v/>
      </c>
      <c r="C30" s="8">
        <f>汇总_经营周报!C29</f>
        <v/>
      </c>
      <c r="D30" s="8">
        <f>汇总_经营周报!D29</f>
        <v/>
      </c>
      <c r="E30" s="8">
        <f>汇总_经营周报!E29</f>
        <v/>
      </c>
      <c r="F30" s="64">
        <f>汇总_经营周报!G29</f>
        <v/>
      </c>
      <c r="G30" s="64">
        <f>IF($A30="","",明细_毛利分析!B29)</f>
        <v/>
      </c>
      <c r="H30" s="64">
        <f>IF($A30="","",明细_毛利分析!C29)</f>
        <v/>
      </c>
      <c r="I30" s="64">
        <f>IF($A30="","",明细_毛利分析!D29)</f>
        <v/>
      </c>
      <c r="J30" s="64">
        <f>IF($A30="","",明细_毛利分析!E29)</f>
        <v/>
      </c>
      <c r="K30" s="17">
        <f>IF($A30="","",明细_毛利分析!F29)</f>
        <v/>
      </c>
      <c r="L30" s="17">
        <f>IF($A30="","",明细_毛利分析!G29)</f>
        <v/>
      </c>
      <c r="M30" s="17">
        <f>IF($A30="","",明细_毛利分析!H29)</f>
        <v/>
      </c>
      <c r="N30" s="17">
        <f>IF($A30="","",明细_毛利分析!I29)</f>
        <v/>
      </c>
      <c r="O30" s="5">
        <f>IF(明细_毛利分析!J29="","",明细_毛利分析!J29&amp;"|"&amp;明细_毛利分析!K29&amp;"|"&amp;明细_毛利分析!L29&amp;"|"&amp;明细_毛利分析!M29)&amp;IF(明细_毛利分析!N29="","","；"&amp;明细_毛利分析!N29&amp;"|"&amp;明细_毛利分析!O29&amp;"|"&amp;明细_毛利分析!P29&amp;"|"&amp;明细_毛利分析!Q29)</f>
        <v/>
      </c>
      <c r="P30" s="5">
        <f>IF(明细_毛利分析!R29="","",明细_毛利分析!R29)&amp;IF(明细_毛利分析!S29="","","；"&amp;明细_毛利分析!S29)</f>
        <v/>
      </c>
    </row>
    <row r="31" ht="15.6" customHeight="1" s="33">
      <c r="A31" s="5">
        <f>汇总_经营周报!A30</f>
        <v/>
      </c>
      <c r="B31" s="8">
        <f>汇总_经营周报!B30</f>
        <v/>
      </c>
      <c r="C31" s="8">
        <f>汇总_经营周报!C30</f>
        <v/>
      </c>
      <c r="D31" s="8">
        <f>汇总_经营周报!D30</f>
        <v/>
      </c>
      <c r="E31" s="8">
        <f>汇总_经营周报!E30</f>
        <v/>
      </c>
      <c r="F31" s="64">
        <f>汇总_经营周报!G30</f>
        <v/>
      </c>
      <c r="G31" s="64">
        <f>IF($A31="","",明细_毛利分析!B30)</f>
        <v/>
      </c>
      <c r="H31" s="64">
        <f>IF($A31="","",明细_毛利分析!C30)</f>
        <v/>
      </c>
      <c r="I31" s="64">
        <f>IF($A31="","",明细_毛利分析!D30)</f>
        <v/>
      </c>
      <c r="J31" s="64">
        <f>IF($A31="","",明细_毛利分析!E30)</f>
        <v/>
      </c>
      <c r="K31" s="17">
        <f>IF($A31="","",明细_毛利分析!F30)</f>
        <v/>
      </c>
      <c r="L31" s="17">
        <f>IF($A31="","",明细_毛利分析!G30)</f>
        <v/>
      </c>
      <c r="M31" s="17">
        <f>IF($A31="","",明细_毛利分析!H30)</f>
        <v/>
      </c>
      <c r="N31" s="17">
        <f>IF($A31="","",明细_毛利分析!I30)</f>
        <v/>
      </c>
      <c r="O31" s="5">
        <f>IF(明细_毛利分析!J30="","",明细_毛利分析!J30&amp;"|"&amp;明细_毛利分析!K30&amp;"|"&amp;明细_毛利分析!L30&amp;"|"&amp;明细_毛利分析!M30)&amp;IF(明细_毛利分析!N30="","","；"&amp;明细_毛利分析!N30&amp;"|"&amp;明细_毛利分析!O30&amp;"|"&amp;明细_毛利分析!P30&amp;"|"&amp;明细_毛利分析!Q30)</f>
        <v/>
      </c>
      <c r="P31" s="5">
        <f>IF(明细_毛利分析!R30="","",明细_毛利分析!R30)&amp;IF(明细_毛利分析!S30="","","；"&amp;明细_毛利分析!S30)</f>
        <v/>
      </c>
    </row>
    <row r="32" ht="15.6" customHeight="1" s="33">
      <c r="A32" s="5">
        <f>汇总_经营周报!A31</f>
        <v/>
      </c>
      <c r="B32" s="8">
        <f>汇总_经营周报!B31</f>
        <v/>
      </c>
      <c r="C32" s="8">
        <f>汇总_经营周报!C31</f>
        <v/>
      </c>
      <c r="D32" s="8">
        <f>汇总_经营周报!D31</f>
        <v/>
      </c>
      <c r="E32" s="8">
        <f>汇总_经营周报!E31</f>
        <v/>
      </c>
      <c r="F32" s="64">
        <f>汇总_经营周报!G31</f>
        <v/>
      </c>
      <c r="G32" s="64">
        <f>IF($A32="","",明细_毛利分析!B31)</f>
        <v/>
      </c>
      <c r="H32" s="64">
        <f>IF($A32="","",明细_毛利分析!C31)</f>
        <v/>
      </c>
      <c r="I32" s="64">
        <f>IF($A32="","",明细_毛利分析!D31)</f>
        <v/>
      </c>
      <c r="J32" s="64">
        <f>IF($A32="","",明细_毛利分析!E31)</f>
        <v/>
      </c>
      <c r="K32" s="17">
        <f>IF($A32="","",明细_毛利分析!F31)</f>
        <v/>
      </c>
      <c r="L32" s="17">
        <f>IF($A32="","",明细_毛利分析!G31)</f>
        <v/>
      </c>
      <c r="M32" s="17">
        <f>IF($A32="","",明细_毛利分析!H31)</f>
        <v/>
      </c>
      <c r="N32" s="17">
        <f>IF($A32="","",明细_毛利分析!I31)</f>
        <v/>
      </c>
      <c r="O32" s="5">
        <f>IF(明细_毛利分析!J31="","",明细_毛利分析!J31&amp;"|"&amp;明细_毛利分析!K31&amp;"|"&amp;明细_毛利分析!L31&amp;"|"&amp;明细_毛利分析!M31)&amp;IF(明细_毛利分析!N31="","","；"&amp;明细_毛利分析!N31&amp;"|"&amp;明细_毛利分析!O31&amp;"|"&amp;明细_毛利分析!P31&amp;"|"&amp;明细_毛利分析!Q31)</f>
        <v/>
      </c>
      <c r="P32" s="5">
        <f>IF(明细_毛利分析!R31="","",明细_毛利分析!R31)&amp;IF(明细_毛利分析!S31="","","；"&amp;明细_毛利分析!S31)</f>
        <v/>
      </c>
    </row>
    <row r="33" ht="15.6" customHeight="1" s="33">
      <c r="A33" s="5">
        <f>汇总_经营周报!A32</f>
        <v/>
      </c>
      <c r="B33" s="8">
        <f>汇总_经营周报!B32</f>
        <v/>
      </c>
      <c r="C33" s="8">
        <f>汇总_经营周报!C32</f>
        <v/>
      </c>
      <c r="D33" s="8">
        <f>汇总_经营周报!D32</f>
        <v/>
      </c>
      <c r="E33" s="8">
        <f>汇总_经营周报!E32</f>
        <v/>
      </c>
      <c r="F33" s="64">
        <f>汇总_经营周报!G32</f>
        <v/>
      </c>
      <c r="G33" s="64">
        <f>IF($A33="","",明细_毛利分析!B32)</f>
        <v/>
      </c>
      <c r="H33" s="64">
        <f>IF($A33="","",明细_毛利分析!C32)</f>
        <v/>
      </c>
      <c r="I33" s="64">
        <f>IF($A33="","",明细_毛利分析!D32)</f>
        <v/>
      </c>
      <c r="J33" s="64">
        <f>IF($A33="","",明细_毛利分析!E32)</f>
        <v/>
      </c>
      <c r="K33" s="17">
        <f>IF($A33="","",明细_毛利分析!F32)</f>
        <v/>
      </c>
      <c r="L33" s="17">
        <f>IF($A33="","",明细_毛利分析!G32)</f>
        <v/>
      </c>
      <c r="M33" s="17">
        <f>IF($A33="","",明细_毛利分析!H32)</f>
        <v/>
      </c>
      <c r="N33" s="17">
        <f>IF($A33="","",明细_毛利分析!I32)</f>
        <v/>
      </c>
      <c r="O33" s="5">
        <f>IF(明细_毛利分析!J32="","",明细_毛利分析!J32&amp;"|"&amp;明细_毛利分析!K32&amp;"|"&amp;明细_毛利分析!L32&amp;"|"&amp;明细_毛利分析!M32)&amp;IF(明细_毛利分析!N32="","","；"&amp;明细_毛利分析!N32&amp;"|"&amp;明细_毛利分析!O32&amp;"|"&amp;明细_毛利分析!P32&amp;"|"&amp;明细_毛利分析!Q32)</f>
        <v/>
      </c>
      <c r="P33" s="5">
        <f>IF(明细_毛利分析!R32="","",明细_毛利分析!R32)&amp;IF(明细_毛利分析!S32="","","；"&amp;明细_毛利分析!S32)</f>
        <v/>
      </c>
    </row>
    <row r="34" ht="15.6" customHeight="1" s="33">
      <c r="A34" s="5">
        <f>汇总_经营周报!A33</f>
        <v/>
      </c>
      <c r="B34" s="8">
        <f>汇总_经营周报!B33</f>
        <v/>
      </c>
      <c r="C34" s="8">
        <f>汇总_经营周报!C33</f>
        <v/>
      </c>
      <c r="D34" s="8">
        <f>汇总_经营周报!D33</f>
        <v/>
      </c>
      <c r="E34" s="8">
        <f>汇总_经营周报!E33</f>
        <v/>
      </c>
      <c r="F34" s="64">
        <f>汇总_经营周报!G33</f>
        <v/>
      </c>
      <c r="G34" s="64">
        <f>IF($A34="","",明细_毛利分析!B33)</f>
        <v/>
      </c>
      <c r="H34" s="64">
        <f>IF($A34="","",明细_毛利分析!C33)</f>
        <v/>
      </c>
      <c r="I34" s="64">
        <f>IF($A34="","",明细_毛利分析!D33)</f>
        <v/>
      </c>
      <c r="J34" s="64">
        <f>IF($A34="","",明细_毛利分析!E33)</f>
        <v/>
      </c>
      <c r="K34" s="17">
        <f>IF($A34="","",明细_毛利分析!F33)</f>
        <v/>
      </c>
      <c r="L34" s="17">
        <f>IF($A34="","",明细_毛利分析!G33)</f>
        <v/>
      </c>
      <c r="M34" s="17">
        <f>IF($A34="","",明细_毛利分析!H33)</f>
        <v/>
      </c>
      <c r="N34" s="17">
        <f>IF($A34="","",明细_毛利分析!I33)</f>
        <v/>
      </c>
      <c r="O34" s="5">
        <f>IF(明细_毛利分析!J33="","",明细_毛利分析!J33&amp;"|"&amp;明细_毛利分析!K33&amp;"|"&amp;明细_毛利分析!L33&amp;"|"&amp;明细_毛利分析!M33)&amp;IF(明细_毛利分析!N33="","","；"&amp;明细_毛利分析!N33&amp;"|"&amp;明细_毛利分析!O33&amp;"|"&amp;明细_毛利分析!P33&amp;"|"&amp;明细_毛利分析!Q33)</f>
        <v/>
      </c>
      <c r="P34" s="5">
        <f>IF(明细_毛利分析!R33="","",明细_毛利分析!R33)&amp;IF(明细_毛利分析!S33="","","；"&amp;明细_毛利分析!S33)</f>
        <v/>
      </c>
    </row>
    <row r="35" ht="15.6" customHeight="1" s="33">
      <c r="A35" s="5">
        <f>汇总_经营周报!A34</f>
        <v/>
      </c>
      <c r="B35" s="8">
        <f>汇总_经营周报!B34</f>
        <v/>
      </c>
      <c r="C35" s="8">
        <f>汇总_经营周报!C34</f>
        <v/>
      </c>
      <c r="D35" s="8">
        <f>汇总_经营周报!D34</f>
        <v/>
      </c>
      <c r="E35" s="8">
        <f>汇总_经营周报!E34</f>
        <v/>
      </c>
      <c r="F35" s="64">
        <f>汇总_经营周报!G34</f>
        <v/>
      </c>
      <c r="G35" s="64">
        <f>IF($A35="","",明细_毛利分析!B34)</f>
        <v/>
      </c>
      <c r="H35" s="64">
        <f>IF($A35="","",明细_毛利分析!C34)</f>
        <v/>
      </c>
      <c r="I35" s="64">
        <f>IF($A35="","",明细_毛利分析!D34)</f>
        <v/>
      </c>
      <c r="J35" s="64">
        <f>IF($A35="","",明细_毛利分析!E34)</f>
        <v/>
      </c>
      <c r="K35" s="17">
        <f>IF($A35="","",明细_毛利分析!F34)</f>
        <v/>
      </c>
      <c r="L35" s="17">
        <f>IF($A35="","",明细_毛利分析!G34)</f>
        <v/>
      </c>
      <c r="M35" s="17">
        <f>IF($A35="","",明细_毛利分析!H34)</f>
        <v/>
      </c>
      <c r="N35" s="17">
        <f>IF($A35="","",明细_毛利分析!I34)</f>
        <v/>
      </c>
      <c r="O35" s="5">
        <f>IF(明细_毛利分析!J34="","",明细_毛利分析!J34&amp;"|"&amp;明细_毛利分析!K34&amp;"|"&amp;明细_毛利分析!L34&amp;"|"&amp;明细_毛利分析!M34)&amp;IF(明细_毛利分析!N34="","","；"&amp;明细_毛利分析!N34&amp;"|"&amp;明细_毛利分析!O34&amp;"|"&amp;明细_毛利分析!P34&amp;"|"&amp;明细_毛利分析!Q34)</f>
        <v/>
      </c>
      <c r="P35" s="5">
        <f>IF(明细_毛利分析!R34="","",明细_毛利分析!R34)&amp;IF(明细_毛利分析!S34="","","；"&amp;明细_毛利分析!S34)</f>
        <v/>
      </c>
    </row>
    <row r="36" ht="15.6" customHeight="1" s="33">
      <c r="A36" s="5">
        <f>汇总_经营周报!A35</f>
        <v/>
      </c>
      <c r="B36" s="8">
        <f>汇总_经营周报!B35</f>
        <v/>
      </c>
      <c r="C36" s="8">
        <f>汇总_经营周报!C35</f>
        <v/>
      </c>
      <c r="D36" s="8">
        <f>汇总_经营周报!D35</f>
        <v/>
      </c>
      <c r="E36" s="8">
        <f>汇总_经营周报!E35</f>
        <v/>
      </c>
      <c r="F36" s="64">
        <f>汇总_经营周报!G35</f>
        <v/>
      </c>
      <c r="G36" s="64">
        <f>IF($A36="","",明细_毛利分析!B35)</f>
        <v/>
      </c>
      <c r="H36" s="64">
        <f>IF($A36="","",明细_毛利分析!C35)</f>
        <v/>
      </c>
      <c r="I36" s="64">
        <f>IF($A36="","",明细_毛利分析!D35)</f>
        <v/>
      </c>
      <c r="J36" s="64">
        <f>IF($A36="","",明细_毛利分析!E35)</f>
        <v/>
      </c>
      <c r="K36" s="17">
        <f>IF($A36="","",明细_毛利分析!F35)</f>
        <v/>
      </c>
      <c r="L36" s="17">
        <f>IF($A36="","",明细_毛利分析!G35)</f>
        <v/>
      </c>
      <c r="M36" s="17">
        <f>IF($A36="","",明细_毛利分析!H35)</f>
        <v/>
      </c>
      <c r="N36" s="17">
        <f>IF($A36="","",明细_毛利分析!I35)</f>
        <v/>
      </c>
      <c r="O36" s="5">
        <f>IF(明细_毛利分析!J35="","",明细_毛利分析!J35&amp;"|"&amp;明细_毛利分析!K35&amp;"|"&amp;明细_毛利分析!L35&amp;"|"&amp;明细_毛利分析!M35)&amp;IF(明细_毛利分析!N35="","","；"&amp;明细_毛利分析!N35&amp;"|"&amp;明细_毛利分析!O35&amp;"|"&amp;明细_毛利分析!P35&amp;"|"&amp;明细_毛利分析!Q35)</f>
        <v/>
      </c>
      <c r="P36" s="5">
        <f>IF(明细_毛利分析!R35="","",明细_毛利分析!R35)&amp;IF(明细_毛利分析!S35="","","；"&amp;明细_毛利分析!S35)</f>
        <v/>
      </c>
    </row>
    <row r="37" ht="15.6" customHeight="1" s="33">
      <c r="A37" s="5">
        <f>汇总_经营周报!A36</f>
        <v/>
      </c>
      <c r="B37" s="8">
        <f>汇总_经营周报!B36</f>
        <v/>
      </c>
      <c r="C37" s="8">
        <f>汇总_经营周报!C36</f>
        <v/>
      </c>
      <c r="D37" s="8">
        <f>汇总_经营周报!D36</f>
        <v/>
      </c>
      <c r="E37" s="8">
        <f>汇总_经营周报!E36</f>
        <v/>
      </c>
      <c r="F37" s="64">
        <f>汇总_经营周报!G36</f>
        <v/>
      </c>
      <c r="G37" s="64">
        <f>IF($A37="","",明细_毛利分析!B36)</f>
        <v/>
      </c>
      <c r="H37" s="64">
        <f>IF($A37="","",明细_毛利分析!C36)</f>
        <v/>
      </c>
      <c r="I37" s="64">
        <f>IF($A37="","",明细_毛利分析!D36)</f>
        <v/>
      </c>
      <c r="J37" s="64">
        <f>IF($A37="","",明细_毛利分析!E36)</f>
        <v/>
      </c>
      <c r="K37" s="17">
        <f>IF($A37="","",明细_毛利分析!F36)</f>
        <v/>
      </c>
      <c r="L37" s="17">
        <f>IF($A37="","",明细_毛利分析!G36)</f>
        <v/>
      </c>
      <c r="M37" s="17">
        <f>IF($A37="","",明细_毛利分析!H36)</f>
        <v/>
      </c>
      <c r="N37" s="17">
        <f>IF($A37="","",明细_毛利分析!I36)</f>
        <v/>
      </c>
      <c r="O37" s="5">
        <f>IF(明细_毛利分析!J36="","",明细_毛利分析!J36&amp;"|"&amp;明细_毛利分析!K36&amp;"|"&amp;明细_毛利分析!L36&amp;"|"&amp;明细_毛利分析!M36)&amp;IF(明细_毛利分析!N36="","","；"&amp;明细_毛利分析!N36&amp;"|"&amp;明细_毛利分析!O36&amp;"|"&amp;明细_毛利分析!P36&amp;"|"&amp;明细_毛利分析!Q36)</f>
        <v/>
      </c>
      <c r="P37" s="5">
        <f>IF(明细_毛利分析!R36="","",明细_毛利分析!R36)&amp;IF(明细_毛利分析!S36="","","；"&amp;明细_毛利分析!S36)</f>
        <v/>
      </c>
    </row>
    <row r="38" ht="15.6" customHeight="1" s="33">
      <c r="A38" s="5">
        <f>汇总_经营周报!A37</f>
        <v/>
      </c>
      <c r="B38" s="8">
        <f>汇总_经营周报!B37</f>
        <v/>
      </c>
      <c r="C38" s="8">
        <f>汇总_经营周报!C37</f>
        <v/>
      </c>
      <c r="D38" s="8">
        <f>汇总_经营周报!D37</f>
        <v/>
      </c>
      <c r="E38" s="8">
        <f>汇总_经营周报!E37</f>
        <v/>
      </c>
      <c r="F38" s="64">
        <f>汇总_经营周报!G37</f>
        <v/>
      </c>
      <c r="G38" s="64">
        <f>IF($A38="","",明细_毛利分析!B37)</f>
        <v/>
      </c>
      <c r="H38" s="64">
        <f>IF($A38="","",明细_毛利分析!C37)</f>
        <v/>
      </c>
      <c r="I38" s="64">
        <f>IF($A38="","",明细_毛利分析!D37)</f>
        <v/>
      </c>
      <c r="J38" s="64">
        <f>IF($A38="","",明细_毛利分析!E37)</f>
        <v/>
      </c>
      <c r="K38" s="17">
        <f>IF($A38="","",明细_毛利分析!F37)</f>
        <v/>
      </c>
      <c r="L38" s="17">
        <f>IF($A38="","",明细_毛利分析!G37)</f>
        <v/>
      </c>
      <c r="M38" s="17">
        <f>IF($A38="","",明细_毛利分析!H37)</f>
        <v/>
      </c>
      <c r="N38" s="17">
        <f>IF($A38="","",明细_毛利分析!I37)</f>
        <v/>
      </c>
      <c r="O38" s="5">
        <f>IF(明细_毛利分析!J37="","",明细_毛利分析!J37&amp;"|"&amp;明细_毛利分析!K37&amp;"|"&amp;明细_毛利分析!L37&amp;"|"&amp;明细_毛利分析!M37)&amp;IF(明细_毛利分析!N37="","","；"&amp;明细_毛利分析!N37&amp;"|"&amp;明细_毛利分析!O37&amp;"|"&amp;明细_毛利分析!P37&amp;"|"&amp;明细_毛利分析!Q37)</f>
        <v/>
      </c>
      <c r="P38" s="5">
        <f>IF(明细_毛利分析!R37="","",明细_毛利分析!R37)&amp;IF(明细_毛利分析!S37="","","；"&amp;明细_毛利分析!S37)</f>
        <v/>
      </c>
    </row>
    <row r="39" ht="15.6" customHeight="1" s="33">
      <c r="A39" s="5">
        <f>汇总_经营周报!A38</f>
        <v/>
      </c>
      <c r="B39" s="8">
        <f>汇总_经营周报!B38</f>
        <v/>
      </c>
      <c r="C39" s="8">
        <f>汇总_经营周报!C38</f>
        <v/>
      </c>
      <c r="D39" s="8">
        <f>汇总_经营周报!D38</f>
        <v/>
      </c>
      <c r="E39" s="8">
        <f>汇总_经营周报!E38</f>
        <v/>
      </c>
      <c r="F39" s="64">
        <f>汇总_经营周报!G38</f>
        <v/>
      </c>
      <c r="G39" s="64">
        <f>IF($A39="","",明细_毛利分析!B38)</f>
        <v/>
      </c>
      <c r="H39" s="64">
        <f>IF($A39="","",明细_毛利分析!C38)</f>
        <v/>
      </c>
      <c r="I39" s="64">
        <f>IF($A39="","",明细_毛利分析!D38)</f>
        <v/>
      </c>
      <c r="J39" s="64">
        <f>IF($A39="","",明细_毛利分析!E38)</f>
        <v/>
      </c>
      <c r="K39" s="17">
        <f>IF($A39="","",明细_毛利分析!F38)</f>
        <v/>
      </c>
      <c r="L39" s="17">
        <f>IF($A39="","",明细_毛利分析!G38)</f>
        <v/>
      </c>
      <c r="M39" s="17">
        <f>IF($A39="","",明细_毛利分析!H38)</f>
        <v/>
      </c>
      <c r="N39" s="17">
        <f>IF($A39="","",明细_毛利分析!I38)</f>
        <v/>
      </c>
      <c r="O39" s="5">
        <f>IF(明细_毛利分析!J38="","",明细_毛利分析!J38&amp;"|"&amp;明细_毛利分析!K38&amp;"|"&amp;明细_毛利分析!L38&amp;"|"&amp;明细_毛利分析!M38)&amp;IF(明细_毛利分析!N38="","","；"&amp;明细_毛利分析!N38&amp;"|"&amp;明细_毛利分析!O38&amp;"|"&amp;明细_毛利分析!P38&amp;"|"&amp;明细_毛利分析!Q38)</f>
        <v/>
      </c>
      <c r="P39" s="5">
        <f>IF(明细_毛利分析!R38="","",明细_毛利分析!R38)&amp;IF(明细_毛利分析!S38="","","；"&amp;明细_毛利分析!S38)</f>
        <v/>
      </c>
    </row>
    <row r="40" ht="15.6" customHeight="1" s="33">
      <c r="A40" s="5">
        <f>汇总_经营周报!A39</f>
        <v/>
      </c>
      <c r="B40" s="8">
        <f>汇总_经营周报!B39</f>
        <v/>
      </c>
      <c r="C40" s="8">
        <f>汇总_经营周报!C39</f>
        <v/>
      </c>
      <c r="D40" s="8">
        <f>汇总_经营周报!D39</f>
        <v/>
      </c>
      <c r="E40" s="8">
        <f>汇总_经营周报!E39</f>
        <v/>
      </c>
      <c r="F40" s="64">
        <f>汇总_经营周报!G39</f>
        <v/>
      </c>
      <c r="G40" s="64">
        <f>IF($A40="","",明细_毛利分析!B39)</f>
        <v/>
      </c>
      <c r="H40" s="64">
        <f>IF($A40="","",明细_毛利分析!C39)</f>
        <v/>
      </c>
      <c r="I40" s="64">
        <f>IF($A40="","",明细_毛利分析!D39)</f>
        <v/>
      </c>
      <c r="J40" s="64">
        <f>IF($A40="","",明细_毛利分析!E39)</f>
        <v/>
      </c>
      <c r="K40" s="17">
        <f>IF($A40="","",明细_毛利分析!F39)</f>
        <v/>
      </c>
      <c r="L40" s="17">
        <f>IF($A40="","",明细_毛利分析!G39)</f>
        <v/>
      </c>
      <c r="M40" s="17">
        <f>IF($A40="","",明细_毛利分析!H39)</f>
        <v/>
      </c>
      <c r="N40" s="17">
        <f>IF($A40="","",明细_毛利分析!I39)</f>
        <v/>
      </c>
      <c r="O40" s="5">
        <f>IF(明细_毛利分析!J39="","",明细_毛利分析!J39&amp;"|"&amp;明细_毛利分析!K39&amp;"|"&amp;明细_毛利分析!L39&amp;"|"&amp;明细_毛利分析!M39)&amp;IF(明细_毛利分析!N39="","","；"&amp;明细_毛利分析!N39&amp;"|"&amp;明细_毛利分析!O39&amp;"|"&amp;明细_毛利分析!P39&amp;"|"&amp;明细_毛利分析!Q39)</f>
        <v/>
      </c>
      <c r="P40" s="5">
        <f>IF(明细_毛利分析!R39="","",明细_毛利分析!R39)&amp;IF(明细_毛利分析!S39="","","；"&amp;明细_毛利分析!S39)</f>
        <v/>
      </c>
    </row>
    <row r="41" ht="15.6" customHeight="1" s="33">
      <c r="A41" s="5">
        <f>汇总_经营周报!A40</f>
        <v/>
      </c>
      <c r="B41" s="8">
        <f>汇总_经营周报!B40</f>
        <v/>
      </c>
      <c r="C41" s="8">
        <f>汇总_经营周报!C40</f>
        <v/>
      </c>
      <c r="D41" s="8">
        <f>汇总_经营周报!D40</f>
        <v/>
      </c>
      <c r="E41" s="8">
        <f>汇总_经营周报!E40</f>
        <v/>
      </c>
      <c r="F41" s="64">
        <f>汇总_经营周报!G40</f>
        <v/>
      </c>
      <c r="G41" s="64">
        <f>IF($A41="","",明细_毛利分析!B40)</f>
        <v/>
      </c>
      <c r="H41" s="64">
        <f>IF($A41="","",明细_毛利分析!C40)</f>
        <v/>
      </c>
      <c r="I41" s="64">
        <f>IF($A41="","",明细_毛利分析!D40)</f>
        <v/>
      </c>
      <c r="J41" s="64">
        <f>IF($A41="","",明细_毛利分析!E40)</f>
        <v/>
      </c>
      <c r="K41" s="17">
        <f>IF($A41="","",明细_毛利分析!F40)</f>
        <v/>
      </c>
      <c r="L41" s="17">
        <f>IF($A41="","",明细_毛利分析!G40)</f>
        <v/>
      </c>
      <c r="M41" s="17">
        <f>IF($A41="","",明细_毛利分析!H40)</f>
        <v/>
      </c>
      <c r="N41" s="17">
        <f>IF($A41="","",明细_毛利分析!I40)</f>
        <v/>
      </c>
      <c r="O41" s="5">
        <f>IF(明细_毛利分析!J40="","",明细_毛利分析!J40&amp;"|"&amp;明细_毛利分析!K40&amp;"|"&amp;明细_毛利分析!L40&amp;"|"&amp;明细_毛利分析!M40)&amp;IF(明细_毛利分析!N40="","","；"&amp;明细_毛利分析!N40&amp;"|"&amp;明细_毛利分析!O40&amp;"|"&amp;明细_毛利分析!P40&amp;"|"&amp;明细_毛利分析!Q40)</f>
        <v/>
      </c>
      <c r="P41" s="5">
        <f>IF(明细_毛利分析!R40="","",明细_毛利分析!R40)&amp;IF(明细_毛利分析!S40="","","；"&amp;明细_毛利分析!S40)</f>
        <v/>
      </c>
    </row>
    <row r="42" ht="15.6" customHeight="1" s="33">
      <c r="A42" s="5">
        <f>汇总_经营周报!A41</f>
        <v/>
      </c>
      <c r="B42" s="8">
        <f>汇总_经营周报!B41</f>
        <v/>
      </c>
      <c r="C42" s="8">
        <f>汇总_经营周报!C41</f>
        <v/>
      </c>
      <c r="D42" s="8">
        <f>汇总_经营周报!D41</f>
        <v/>
      </c>
      <c r="E42" s="8">
        <f>汇总_经营周报!E41</f>
        <v/>
      </c>
      <c r="F42" s="64">
        <f>汇总_经营周报!G41</f>
        <v/>
      </c>
      <c r="G42" s="64">
        <f>IF($A42="","",明细_毛利分析!B41)</f>
        <v/>
      </c>
      <c r="H42" s="64">
        <f>IF($A42="","",明细_毛利分析!C41)</f>
        <v/>
      </c>
      <c r="I42" s="64">
        <f>IF($A42="","",明细_毛利分析!D41)</f>
        <v/>
      </c>
      <c r="J42" s="64">
        <f>IF($A42="","",明细_毛利分析!E41)</f>
        <v/>
      </c>
      <c r="K42" s="17">
        <f>IF($A42="","",明细_毛利分析!F41)</f>
        <v/>
      </c>
      <c r="L42" s="17">
        <f>IF($A42="","",明细_毛利分析!G41)</f>
        <v/>
      </c>
      <c r="M42" s="17">
        <f>IF($A42="","",明细_毛利分析!H41)</f>
        <v/>
      </c>
      <c r="N42" s="17">
        <f>IF($A42="","",明细_毛利分析!I41)</f>
        <v/>
      </c>
      <c r="O42" s="5">
        <f>IF(明细_毛利分析!J41="","",明细_毛利分析!J41&amp;"|"&amp;明细_毛利分析!K41&amp;"|"&amp;明细_毛利分析!L41&amp;"|"&amp;明细_毛利分析!M41)&amp;IF(明细_毛利分析!N41="","","；"&amp;明细_毛利分析!N41&amp;"|"&amp;明细_毛利分析!O41&amp;"|"&amp;明细_毛利分析!P41&amp;"|"&amp;明细_毛利分析!Q41)</f>
        <v/>
      </c>
      <c r="P42" s="5">
        <f>IF(明细_毛利分析!R41="","",明细_毛利分析!R41)&amp;IF(明细_毛利分析!S41="","","；"&amp;明细_毛利分析!S41)</f>
        <v/>
      </c>
    </row>
    <row r="43" ht="15.6" customHeight="1" s="33">
      <c r="A43" s="5">
        <f>汇总_经营周报!A42</f>
        <v/>
      </c>
      <c r="B43" s="8">
        <f>汇总_经营周报!B42</f>
        <v/>
      </c>
      <c r="C43" s="8">
        <f>汇总_经营周报!C42</f>
        <v/>
      </c>
      <c r="D43" s="8">
        <f>汇总_经营周报!D42</f>
        <v/>
      </c>
      <c r="E43" s="8">
        <f>汇总_经营周报!E42</f>
        <v/>
      </c>
      <c r="F43" s="64">
        <f>汇总_经营周报!G42</f>
        <v/>
      </c>
      <c r="G43" s="64">
        <f>IF($A43="","",明细_毛利分析!B42)</f>
        <v/>
      </c>
      <c r="H43" s="64">
        <f>IF($A43="","",明细_毛利分析!C42)</f>
        <v/>
      </c>
      <c r="I43" s="64">
        <f>IF($A43="","",明细_毛利分析!D42)</f>
        <v/>
      </c>
      <c r="J43" s="64">
        <f>IF($A43="","",明细_毛利分析!E42)</f>
        <v/>
      </c>
      <c r="K43" s="17">
        <f>IF($A43="","",明细_毛利分析!F42)</f>
        <v/>
      </c>
      <c r="L43" s="17">
        <f>IF($A43="","",明细_毛利分析!G42)</f>
        <v/>
      </c>
      <c r="M43" s="17">
        <f>IF($A43="","",明细_毛利分析!H42)</f>
        <v/>
      </c>
      <c r="N43" s="17">
        <f>IF($A43="","",明细_毛利分析!I42)</f>
        <v/>
      </c>
      <c r="O43" s="5">
        <f>IF(明细_毛利分析!J42="","",明细_毛利分析!J42&amp;"|"&amp;明细_毛利分析!K42&amp;"|"&amp;明细_毛利分析!L42&amp;"|"&amp;明细_毛利分析!M42)&amp;IF(明细_毛利分析!N42="","","；"&amp;明细_毛利分析!N42&amp;"|"&amp;明细_毛利分析!O42&amp;"|"&amp;明细_毛利分析!P42&amp;"|"&amp;明细_毛利分析!Q42)</f>
        <v/>
      </c>
      <c r="P43" s="5">
        <f>IF(明细_毛利分析!R42="","",明细_毛利分析!R42)&amp;IF(明细_毛利分析!S42="","","；"&amp;明细_毛利分析!S42)</f>
        <v/>
      </c>
    </row>
    <row r="44" ht="15.6" customHeight="1" s="33">
      <c r="A44" s="5">
        <f>汇总_经营周报!A43</f>
        <v/>
      </c>
      <c r="B44" s="8">
        <f>汇总_经营周报!B43</f>
        <v/>
      </c>
      <c r="C44" s="8">
        <f>汇总_经营周报!C43</f>
        <v/>
      </c>
      <c r="D44" s="8">
        <f>汇总_经营周报!D43</f>
        <v/>
      </c>
      <c r="E44" s="8">
        <f>汇总_经营周报!E43</f>
        <v/>
      </c>
      <c r="F44" s="64">
        <f>汇总_经营周报!G43</f>
        <v/>
      </c>
      <c r="G44" s="64">
        <f>IF($A44="","",明细_毛利分析!B43)</f>
        <v/>
      </c>
      <c r="H44" s="64">
        <f>IF($A44="","",明细_毛利分析!C43)</f>
        <v/>
      </c>
      <c r="I44" s="64">
        <f>IF($A44="","",明细_毛利分析!D43)</f>
        <v/>
      </c>
      <c r="J44" s="64">
        <f>IF($A44="","",明细_毛利分析!E43)</f>
        <v/>
      </c>
      <c r="K44" s="17">
        <f>IF($A44="","",明细_毛利分析!F43)</f>
        <v/>
      </c>
      <c r="L44" s="17">
        <f>IF($A44="","",明细_毛利分析!G43)</f>
        <v/>
      </c>
      <c r="M44" s="17">
        <f>IF($A44="","",明细_毛利分析!H43)</f>
        <v/>
      </c>
      <c r="N44" s="17">
        <f>IF($A44="","",明细_毛利分析!I43)</f>
        <v/>
      </c>
      <c r="O44" s="5">
        <f>IF(明细_毛利分析!J43="","",明细_毛利分析!J43&amp;"|"&amp;明细_毛利分析!K43&amp;"|"&amp;明细_毛利分析!L43&amp;"|"&amp;明细_毛利分析!M43)&amp;IF(明细_毛利分析!N43="","","；"&amp;明细_毛利分析!N43&amp;"|"&amp;明细_毛利分析!O43&amp;"|"&amp;明细_毛利分析!P43&amp;"|"&amp;明细_毛利分析!Q43)</f>
        <v/>
      </c>
      <c r="P44" s="5">
        <f>IF(明细_毛利分析!R43="","",明细_毛利分析!R43)&amp;IF(明细_毛利分析!S43="","","；"&amp;明细_毛利分析!S43)</f>
        <v/>
      </c>
    </row>
    <row r="45" ht="15.6" customHeight="1" s="33">
      <c r="A45" s="5">
        <f>汇总_经营周报!A44</f>
        <v/>
      </c>
      <c r="B45" s="8">
        <f>汇总_经营周报!B44</f>
        <v/>
      </c>
      <c r="C45" s="8">
        <f>汇总_经营周报!C44</f>
        <v/>
      </c>
      <c r="D45" s="8">
        <f>汇总_经营周报!D44</f>
        <v/>
      </c>
      <c r="E45" s="8">
        <f>汇总_经营周报!E44</f>
        <v/>
      </c>
      <c r="F45" s="64">
        <f>汇总_经营周报!G44</f>
        <v/>
      </c>
      <c r="G45" s="64">
        <f>IF($A45="","",明细_毛利分析!B44)</f>
        <v/>
      </c>
      <c r="H45" s="64">
        <f>IF($A45="","",明细_毛利分析!C44)</f>
        <v/>
      </c>
      <c r="I45" s="64">
        <f>IF($A45="","",明细_毛利分析!D44)</f>
        <v/>
      </c>
      <c r="J45" s="64">
        <f>IF($A45="","",明细_毛利分析!E44)</f>
        <v/>
      </c>
      <c r="K45" s="17">
        <f>IF($A45="","",明细_毛利分析!F44)</f>
        <v/>
      </c>
      <c r="L45" s="17">
        <f>IF($A45="","",明细_毛利分析!G44)</f>
        <v/>
      </c>
      <c r="M45" s="17">
        <f>IF($A45="","",明细_毛利分析!H44)</f>
        <v/>
      </c>
      <c r="N45" s="17">
        <f>IF($A45="","",明细_毛利分析!I44)</f>
        <v/>
      </c>
      <c r="O45" s="5">
        <f>IF(明细_毛利分析!J44="","",明细_毛利分析!J44&amp;"|"&amp;明细_毛利分析!K44&amp;"|"&amp;明细_毛利分析!L44&amp;"|"&amp;明细_毛利分析!M44)&amp;IF(明细_毛利分析!N44="","","；"&amp;明细_毛利分析!N44&amp;"|"&amp;明细_毛利分析!O44&amp;"|"&amp;明细_毛利分析!P44&amp;"|"&amp;明细_毛利分析!Q44)</f>
        <v/>
      </c>
      <c r="P45" s="5">
        <f>IF(明细_毛利分析!R44="","",明细_毛利分析!R44)&amp;IF(明细_毛利分析!S44="","","；"&amp;明细_毛利分析!S44)</f>
        <v/>
      </c>
    </row>
    <row r="46" ht="15.6" customHeight="1" s="33">
      <c r="A46" s="5">
        <f>汇总_经营周报!A45</f>
        <v/>
      </c>
      <c r="B46" s="8">
        <f>汇总_经营周报!B45</f>
        <v/>
      </c>
      <c r="C46" s="8">
        <f>汇总_经营周报!C45</f>
        <v/>
      </c>
      <c r="D46" s="8">
        <f>汇总_经营周报!D45</f>
        <v/>
      </c>
      <c r="E46" s="8">
        <f>汇总_经营周报!E45</f>
        <v/>
      </c>
      <c r="F46" s="64">
        <f>汇总_经营周报!G45</f>
        <v/>
      </c>
      <c r="G46" s="64">
        <f>IF($A46="","",明细_毛利分析!B45)</f>
        <v/>
      </c>
      <c r="H46" s="64">
        <f>IF($A46="","",明细_毛利分析!C45)</f>
        <v/>
      </c>
      <c r="I46" s="64">
        <f>IF($A46="","",明细_毛利分析!D45)</f>
        <v/>
      </c>
      <c r="J46" s="64">
        <f>IF($A46="","",明细_毛利分析!E45)</f>
        <v/>
      </c>
      <c r="K46" s="17">
        <f>IF($A46="","",明细_毛利分析!F45)</f>
        <v/>
      </c>
      <c r="L46" s="17">
        <f>IF($A46="","",明细_毛利分析!G45)</f>
        <v/>
      </c>
      <c r="M46" s="17">
        <f>IF($A46="","",明细_毛利分析!H45)</f>
        <v/>
      </c>
      <c r="N46" s="17">
        <f>IF($A46="","",明细_毛利分析!I45)</f>
        <v/>
      </c>
      <c r="O46" s="5">
        <f>IF(明细_毛利分析!J45="","",明细_毛利分析!J45&amp;"|"&amp;明细_毛利分析!K45&amp;"|"&amp;明细_毛利分析!L45&amp;"|"&amp;明细_毛利分析!M45)&amp;IF(明细_毛利分析!N45="","","；"&amp;明细_毛利分析!N45&amp;"|"&amp;明细_毛利分析!O45&amp;"|"&amp;明细_毛利分析!P45&amp;"|"&amp;明细_毛利分析!Q45)</f>
        <v/>
      </c>
      <c r="P46" s="5">
        <f>IF(明细_毛利分析!R45="","",明细_毛利分析!R45)&amp;IF(明细_毛利分析!S45="","","；"&amp;明细_毛利分析!S45)</f>
        <v/>
      </c>
    </row>
    <row r="47" ht="15.6" customHeight="1" s="33">
      <c r="A47" s="5">
        <f>汇总_经营周报!A46</f>
        <v/>
      </c>
      <c r="B47" s="8">
        <f>汇总_经营周报!B46</f>
        <v/>
      </c>
      <c r="C47" s="8">
        <f>汇总_经营周报!C46</f>
        <v/>
      </c>
      <c r="D47" s="8">
        <f>汇总_经营周报!D46</f>
        <v/>
      </c>
      <c r="E47" s="8">
        <f>汇总_经营周报!E46</f>
        <v/>
      </c>
      <c r="F47" s="64">
        <f>汇总_经营周报!G46</f>
        <v/>
      </c>
      <c r="G47" s="64">
        <f>IF($A47="","",明细_毛利分析!B46)</f>
        <v/>
      </c>
      <c r="H47" s="64">
        <f>IF($A47="","",明细_毛利分析!C46)</f>
        <v/>
      </c>
      <c r="I47" s="64">
        <f>IF($A47="","",明细_毛利分析!D46)</f>
        <v/>
      </c>
      <c r="J47" s="64">
        <f>IF($A47="","",明细_毛利分析!E46)</f>
        <v/>
      </c>
      <c r="K47" s="17">
        <f>IF($A47="","",明细_毛利分析!F46)</f>
        <v/>
      </c>
      <c r="L47" s="17">
        <f>IF($A47="","",明细_毛利分析!G46)</f>
        <v/>
      </c>
      <c r="M47" s="17">
        <f>IF($A47="","",明细_毛利分析!H46)</f>
        <v/>
      </c>
      <c r="N47" s="17">
        <f>IF($A47="","",明细_毛利分析!I46)</f>
        <v/>
      </c>
      <c r="O47" s="5">
        <f>IF(明细_毛利分析!J46="","",明细_毛利分析!J46&amp;"|"&amp;明细_毛利分析!K46&amp;"|"&amp;明细_毛利分析!L46&amp;"|"&amp;明细_毛利分析!M46)&amp;IF(明细_毛利分析!N46="","","；"&amp;明细_毛利分析!N46&amp;"|"&amp;明细_毛利分析!O46&amp;"|"&amp;明细_毛利分析!P46&amp;"|"&amp;明细_毛利分析!Q46)</f>
        <v/>
      </c>
      <c r="P47" s="5">
        <f>IF(明细_毛利分析!R46="","",明细_毛利分析!R46)&amp;IF(明细_毛利分析!S46="","","；"&amp;明细_毛利分析!S46)</f>
        <v/>
      </c>
    </row>
    <row r="48" ht="15.6" customHeight="1" s="33">
      <c r="A48" s="5">
        <f>汇总_经营周报!A47</f>
        <v/>
      </c>
      <c r="B48" s="8">
        <f>汇总_经营周报!B47</f>
        <v/>
      </c>
      <c r="C48" s="8">
        <f>汇总_经营周报!C47</f>
        <v/>
      </c>
      <c r="D48" s="8">
        <f>汇总_经营周报!D47</f>
        <v/>
      </c>
      <c r="E48" s="8">
        <f>汇总_经营周报!E47</f>
        <v/>
      </c>
      <c r="F48" s="64">
        <f>汇总_经营周报!G47</f>
        <v/>
      </c>
      <c r="G48" s="64">
        <f>IF($A48="","",明细_毛利分析!B47)</f>
        <v/>
      </c>
      <c r="H48" s="64">
        <f>IF($A48="","",明细_毛利分析!C47)</f>
        <v/>
      </c>
      <c r="I48" s="64">
        <f>IF($A48="","",明细_毛利分析!D47)</f>
        <v/>
      </c>
      <c r="J48" s="64">
        <f>IF($A48="","",明细_毛利分析!E47)</f>
        <v/>
      </c>
      <c r="K48" s="17">
        <f>IF($A48="","",明细_毛利分析!F47)</f>
        <v/>
      </c>
      <c r="L48" s="17">
        <f>IF($A48="","",明细_毛利分析!G47)</f>
        <v/>
      </c>
      <c r="M48" s="17">
        <f>IF($A48="","",明细_毛利分析!H47)</f>
        <v/>
      </c>
      <c r="N48" s="17">
        <f>IF($A48="","",明细_毛利分析!I47)</f>
        <v/>
      </c>
      <c r="O48" s="5">
        <f>IF(明细_毛利分析!J47="","",明细_毛利分析!J47&amp;"|"&amp;明细_毛利分析!K47&amp;"|"&amp;明细_毛利分析!L47&amp;"|"&amp;明细_毛利分析!M47)&amp;IF(明细_毛利分析!N47="","","；"&amp;明细_毛利分析!N47&amp;"|"&amp;明细_毛利分析!O47&amp;"|"&amp;明细_毛利分析!P47&amp;"|"&amp;明细_毛利分析!Q47)</f>
        <v/>
      </c>
      <c r="P48" s="5">
        <f>IF(明细_毛利分析!R47="","",明细_毛利分析!R47)&amp;IF(明细_毛利分析!S47="","","；"&amp;明细_毛利分析!S47)</f>
        <v/>
      </c>
    </row>
    <row r="49" ht="15.6" customHeight="1" s="33">
      <c r="A49" s="5">
        <f>汇总_经营周报!A48</f>
        <v/>
      </c>
      <c r="B49" s="8">
        <f>汇总_经营周报!B48</f>
        <v/>
      </c>
      <c r="C49" s="8">
        <f>汇总_经营周报!C48</f>
        <v/>
      </c>
      <c r="D49" s="8">
        <f>汇总_经营周报!D48</f>
        <v/>
      </c>
      <c r="E49" s="8">
        <f>汇总_经营周报!E48</f>
        <v/>
      </c>
      <c r="F49" s="64">
        <f>汇总_经营周报!G48</f>
        <v/>
      </c>
      <c r="G49" s="64">
        <f>IF($A49="","",明细_毛利分析!B48)</f>
        <v/>
      </c>
      <c r="H49" s="64">
        <f>IF($A49="","",明细_毛利分析!C48)</f>
        <v/>
      </c>
      <c r="I49" s="64">
        <f>IF($A49="","",明细_毛利分析!D48)</f>
        <v/>
      </c>
      <c r="J49" s="64">
        <f>IF($A49="","",明细_毛利分析!E48)</f>
        <v/>
      </c>
      <c r="K49" s="17">
        <f>IF($A49="","",明细_毛利分析!F48)</f>
        <v/>
      </c>
      <c r="L49" s="17">
        <f>IF($A49="","",明细_毛利分析!G48)</f>
        <v/>
      </c>
      <c r="M49" s="17">
        <f>IF($A49="","",明细_毛利分析!H48)</f>
        <v/>
      </c>
      <c r="N49" s="17">
        <f>IF($A49="","",明细_毛利分析!I48)</f>
        <v/>
      </c>
      <c r="O49" s="5">
        <f>IF(明细_毛利分析!J48="","",明细_毛利分析!J48&amp;"|"&amp;明细_毛利分析!K48&amp;"|"&amp;明细_毛利分析!L48&amp;"|"&amp;明细_毛利分析!M48)&amp;IF(明细_毛利分析!N48="","","；"&amp;明细_毛利分析!N48&amp;"|"&amp;明细_毛利分析!O48&amp;"|"&amp;明细_毛利分析!P48&amp;"|"&amp;明细_毛利分析!Q48)</f>
        <v/>
      </c>
      <c r="P49" s="5">
        <f>IF(明细_毛利分析!R48="","",明细_毛利分析!R48)&amp;IF(明细_毛利分析!S48="","","；"&amp;明细_毛利分析!S48)</f>
        <v/>
      </c>
    </row>
    <row r="50" ht="15.6" customHeight="1" s="33">
      <c r="A50" s="5">
        <f>汇总_经营周报!A49</f>
        <v/>
      </c>
      <c r="B50" s="8">
        <f>汇总_经营周报!B49</f>
        <v/>
      </c>
      <c r="C50" s="8">
        <f>汇总_经营周报!C49</f>
        <v/>
      </c>
      <c r="D50" s="8">
        <f>汇总_经营周报!D49</f>
        <v/>
      </c>
      <c r="E50" s="8">
        <f>汇总_经营周报!E49</f>
        <v/>
      </c>
      <c r="F50" s="64">
        <f>汇总_经营周报!G49</f>
        <v/>
      </c>
      <c r="G50" s="64">
        <f>IF($A50="","",明细_毛利分析!B49)</f>
        <v/>
      </c>
      <c r="H50" s="64">
        <f>IF($A50="","",明细_毛利分析!C49)</f>
        <v/>
      </c>
      <c r="I50" s="64">
        <f>IF($A50="","",明细_毛利分析!D49)</f>
        <v/>
      </c>
      <c r="J50" s="64">
        <f>IF($A50="","",明细_毛利分析!E49)</f>
        <v/>
      </c>
      <c r="K50" s="17">
        <f>IF($A50="","",明细_毛利分析!F49)</f>
        <v/>
      </c>
      <c r="L50" s="17">
        <f>IF($A50="","",明细_毛利分析!G49)</f>
        <v/>
      </c>
      <c r="M50" s="17">
        <f>IF($A50="","",明细_毛利分析!H49)</f>
        <v/>
      </c>
      <c r="N50" s="17">
        <f>IF($A50="","",明细_毛利分析!I49)</f>
        <v/>
      </c>
      <c r="O50" s="5">
        <f>IF(明细_毛利分析!J49="","",明细_毛利分析!J49&amp;"|"&amp;明细_毛利分析!K49&amp;"|"&amp;明细_毛利分析!L49&amp;"|"&amp;明细_毛利分析!M49)&amp;IF(明细_毛利分析!N49="","","；"&amp;明细_毛利分析!N49&amp;"|"&amp;明细_毛利分析!O49&amp;"|"&amp;明细_毛利分析!P49&amp;"|"&amp;明细_毛利分析!Q49)</f>
        <v/>
      </c>
      <c r="P50" s="5">
        <f>IF(明细_毛利分析!R49="","",明细_毛利分析!R49)&amp;IF(明细_毛利分析!S49="","","；"&amp;明细_毛利分析!S49)</f>
        <v/>
      </c>
    </row>
    <row r="51" ht="15.6" customHeight="1" s="33">
      <c r="A51" s="5">
        <f>汇总_经营周报!A50</f>
        <v/>
      </c>
      <c r="B51" s="8">
        <f>汇总_经营周报!B50</f>
        <v/>
      </c>
      <c r="C51" s="8">
        <f>汇总_经营周报!C50</f>
        <v/>
      </c>
      <c r="D51" s="8">
        <f>汇总_经营周报!D50</f>
        <v/>
      </c>
      <c r="E51" s="8">
        <f>汇总_经营周报!E50</f>
        <v/>
      </c>
      <c r="F51" s="64">
        <f>汇总_经营周报!G50</f>
        <v/>
      </c>
      <c r="G51" s="64">
        <f>IF($A51="","",明细_毛利分析!B50)</f>
        <v/>
      </c>
      <c r="H51" s="64">
        <f>IF($A51="","",明细_毛利分析!C50)</f>
        <v/>
      </c>
      <c r="I51" s="64">
        <f>IF($A51="","",明细_毛利分析!D50)</f>
        <v/>
      </c>
      <c r="J51" s="64">
        <f>IF($A51="","",明细_毛利分析!E50)</f>
        <v/>
      </c>
      <c r="K51" s="17">
        <f>IF($A51="","",明细_毛利分析!F50)</f>
        <v/>
      </c>
      <c r="L51" s="17">
        <f>IF($A51="","",明细_毛利分析!G50)</f>
        <v/>
      </c>
      <c r="M51" s="17">
        <f>IF($A51="","",明细_毛利分析!H50)</f>
        <v/>
      </c>
      <c r="N51" s="17">
        <f>IF($A51="","",明细_毛利分析!I50)</f>
        <v/>
      </c>
      <c r="O51" s="5">
        <f>IF(明细_毛利分析!J50="","",明细_毛利分析!J50&amp;"|"&amp;明细_毛利分析!K50&amp;"|"&amp;明细_毛利分析!L50&amp;"|"&amp;明细_毛利分析!M50)&amp;IF(明细_毛利分析!N50="","","；"&amp;明细_毛利分析!N50&amp;"|"&amp;明细_毛利分析!O50&amp;"|"&amp;明细_毛利分析!P50&amp;"|"&amp;明细_毛利分析!Q50)</f>
        <v/>
      </c>
      <c r="P51" s="5">
        <f>IF(明细_毛利分析!R50="","",明细_毛利分析!R50)&amp;IF(明细_毛利分析!S50="","","；"&amp;明细_毛利分析!S50)</f>
        <v/>
      </c>
    </row>
    <row r="52" ht="15.6" customHeight="1" s="33">
      <c r="A52" s="5">
        <f>汇总_经营周报!A51</f>
        <v/>
      </c>
      <c r="B52" s="8">
        <f>汇总_经营周报!B51</f>
        <v/>
      </c>
      <c r="C52" s="8">
        <f>汇总_经营周报!C51</f>
        <v/>
      </c>
      <c r="D52" s="8">
        <f>汇总_经营周报!D51</f>
        <v/>
      </c>
      <c r="E52" s="8">
        <f>汇总_经营周报!E51</f>
        <v/>
      </c>
      <c r="F52" s="64">
        <f>汇总_经营周报!G51</f>
        <v/>
      </c>
      <c r="G52" s="64">
        <f>IF($A52="","",明细_毛利分析!B51)</f>
        <v/>
      </c>
      <c r="H52" s="64">
        <f>IF($A52="","",明细_毛利分析!C51)</f>
        <v/>
      </c>
      <c r="I52" s="64">
        <f>IF($A52="","",明细_毛利分析!D51)</f>
        <v/>
      </c>
      <c r="J52" s="64">
        <f>IF($A52="","",明细_毛利分析!E51)</f>
        <v/>
      </c>
      <c r="K52" s="17">
        <f>IF($A52="","",明细_毛利分析!F51)</f>
        <v/>
      </c>
      <c r="L52" s="17">
        <f>IF($A52="","",明细_毛利分析!G51)</f>
        <v/>
      </c>
      <c r="M52" s="17">
        <f>IF($A52="","",明细_毛利分析!H51)</f>
        <v/>
      </c>
      <c r="N52" s="17">
        <f>IF($A52="","",明细_毛利分析!I51)</f>
        <v/>
      </c>
      <c r="O52" s="5">
        <f>IF(明细_毛利分析!J51="","",明细_毛利分析!J51&amp;"|"&amp;明细_毛利分析!K51&amp;"|"&amp;明细_毛利分析!L51&amp;"|"&amp;明细_毛利分析!M51)&amp;IF(明细_毛利分析!N51="","","；"&amp;明细_毛利分析!N51&amp;"|"&amp;明细_毛利分析!O51&amp;"|"&amp;明细_毛利分析!P51&amp;"|"&amp;明细_毛利分析!Q51)</f>
        <v/>
      </c>
      <c r="P52" s="5">
        <f>IF(明细_毛利分析!R51="","",明细_毛利分析!R51)&amp;IF(明细_毛利分析!S51="","","；"&amp;明细_毛利分析!S51)</f>
        <v/>
      </c>
    </row>
    <row r="53" ht="15.6" customHeight="1" s="33">
      <c r="A53" s="5">
        <f>汇总_经营周报!A52</f>
        <v/>
      </c>
      <c r="B53" s="8">
        <f>汇总_经营周报!B52</f>
        <v/>
      </c>
      <c r="C53" s="8">
        <f>汇总_经营周报!C52</f>
        <v/>
      </c>
      <c r="D53" s="8">
        <f>汇总_经营周报!D52</f>
        <v/>
      </c>
      <c r="E53" s="8">
        <f>汇总_经营周报!E52</f>
        <v/>
      </c>
      <c r="F53" s="64">
        <f>汇总_经营周报!G52</f>
        <v/>
      </c>
      <c r="G53" s="64">
        <f>IF($A53="","",明细_毛利分析!B52)</f>
        <v/>
      </c>
      <c r="H53" s="64">
        <f>IF($A53="","",明细_毛利分析!C52)</f>
        <v/>
      </c>
      <c r="I53" s="64">
        <f>IF($A53="","",明细_毛利分析!D52)</f>
        <v/>
      </c>
      <c r="J53" s="64">
        <f>IF($A53="","",明细_毛利分析!E52)</f>
        <v/>
      </c>
      <c r="K53" s="17">
        <f>IF($A53="","",明细_毛利分析!F52)</f>
        <v/>
      </c>
      <c r="L53" s="17">
        <f>IF($A53="","",明细_毛利分析!G52)</f>
        <v/>
      </c>
      <c r="M53" s="17">
        <f>IF($A53="","",明细_毛利分析!H52)</f>
        <v/>
      </c>
      <c r="N53" s="17">
        <f>IF($A53="","",明细_毛利分析!I52)</f>
        <v/>
      </c>
      <c r="O53" s="5">
        <f>IF(明细_毛利分析!J52="","",明细_毛利分析!J52&amp;"|"&amp;明细_毛利分析!K52&amp;"|"&amp;明细_毛利分析!L52&amp;"|"&amp;明细_毛利分析!M52)&amp;IF(明细_毛利分析!N52="","","；"&amp;明细_毛利分析!N52&amp;"|"&amp;明细_毛利分析!O52&amp;"|"&amp;明细_毛利分析!P52&amp;"|"&amp;明细_毛利分析!Q52)</f>
        <v/>
      </c>
      <c r="P53" s="5">
        <f>IF(明细_毛利分析!R52="","",明细_毛利分析!R52)&amp;IF(明细_毛利分析!S52="","","；"&amp;明细_毛利分析!S52)</f>
        <v/>
      </c>
    </row>
    <row r="54" ht="15.6" customHeight="1" s="33">
      <c r="A54" s="5">
        <f>汇总_经营周报!A53</f>
        <v/>
      </c>
      <c r="B54" s="8">
        <f>汇总_经营周报!B53</f>
        <v/>
      </c>
      <c r="C54" s="8">
        <f>汇总_经营周报!C53</f>
        <v/>
      </c>
      <c r="D54" s="8">
        <f>汇总_经营周报!D53</f>
        <v/>
      </c>
      <c r="E54" s="8">
        <f>汇总_经营周报!E53</f>
        <v/>
      </c>
      <c r="F54" s="64">
        <f>汇总_经营周报!G53</f>
        <v/>
      </c>
      <c r="G54" s="64">
        <f>IF($A54="","",明细_毛利分析!B53)</f>
        <v/>
      </c>
      <c r="H54" s="64">
        <f>IF($A54="","",明细_毛利分析!C53)</f>
        <v/>
      </c>
      <c r="I54" s="64">
        <f>IF($A54="","",明细_毛利分析!D53)</f>
        <v/>
      </c>
      <c r="J54" s="64">
        <f>IF($A54="","",明细_毛利分析!E53)</f>
        <v/>
      </c>
      <c r="K54" s="17">
        <f>IF($A54="","",明细_毛利分析!F53)</f>
        <v/>
      </c>
      <c r="L54" s="17">
        <f>IF($A54="","",明细_毛利分析!G53)</f>
        <v/>
      </c>
      <c r="M54" s="17">
        <f>IF($A54="","",明细_毛利分析!H53)</f>
        <v/>
      </c>
      <c r="N54" s="17">
        <f>IF($A54="","",明细_毛利分析!I53)</f>
        <v/>
      </c>
      <c r="O54" s="5">
        <f>IF(明细_毛利分析!J53="","",明细_毛利分析!J53&amp;"|"&amp;明细_毛利分析!K53&amp;"|"&amp;明细_毛利分析!L53&amp;"|"&amp;明细_毛利分析!M53)&amp;IF(明细_毛利分析!N53="","","；"&amp;明细_毛利分析!N53&amp;"|"&amp;明细_毛利分析!O53&amp;"|"&amp;明细_毛利分析!P53&amp;"|"&amp;明细_毛利分析!Q53)</f>
        <v/>
      </c>
      <c r="P54" s="5">
        <f>IF(明细_毛利分析!R53="","",明细_毛利分析!R53)&amp;IF(明细_毛利分析!S53="","","；"&amp;明细_毛利分析!S53)</f>
        <v/>
      </c>
    </row>
    <row r="55" ht="15.6" customHeight="1" s="33">
      <c r="A55" s="5">
        <f>汇总_经营周报!A54</f>
        <v/>
      </c>
      <c r="B55" s="8">
        <f>汇总_经营周报!B54</f>
        <v/>
      </c>
      <c r="C55" s="8">
        <f>汇总_经营周报!C54</f>
        <v/>
      </c>
      <c r="D55" s="8">
        <f>汇总_经营周报!D54</f>
        <v/>
      </c>
      <c r="E55" s="8">
        <f>汇总_经营周报!E54</f>
        <v/>
      </c>
      <c r="F55" s="64">
        <f>汇总_经营周报!G54</f>
        <v/>
      </c>
      <c r="G55" s="64">
        <f>IF($A55="","",明细_毛利分析!B54)</f>
        <v/>
      </c>
      <c r="H55" s="64">
        <f>IF($A55="","",明细_毛利分析!C54)</f>
        <v/>
      </c>
      <c r="I55" s="64">
        <f>IF($A55="","",明细_毛利分析!D54)</f>
        <v/>
      </c>
      <c r="J55" s="64">
        <f>IF($A55="","",明细_毛利分析!E54)</f>
        <v/>
      </c>
      <c r="K55" s="17">
        <f>IF($A55="","",明细_毛利分析!F54)</f>
        <v/>
      </c>
      <c r="L55" s="17">
        <f>IF($A55="","",明细_毛利分析!G54)</f>
        <v/>
      </c>
      <c r="M55" s="17">
        <f>IF($A55="","",明细_毛利分析!H54)</f>
        <v/>
      </c>
      <c r="N55" s="17">
        <f>IF($A55="","",明细_毛利分析!I54)</f>
        <v/>
      </c>
      <c r="O55" s="5">
        <f>IF(明细_毛利分析!J54="","",明细_毛利分析!J54&amp;"|"&amp;明细_毛利分析!K54&amp;"|"&amp;明细_毛利分析!L54&amp;"|"&amp;明细_毛利分析!M54)&amp;IF(明细_毛利分析!N54="","","；"&amp;明细_毛利分析!N54&amp;"|"&amp;明细_毛利分析!O54&amp;"|"&amp;明细_毛利分析!P54&amp;"|"&amp;明细_毛利分析!Q54)</f>
        <v/>
      </c>
      <c r="P55" s="5">
        <f>IF(明细_毛利分析!R54="","",明细_毛利分析!R54)&amp;IF(明细_毛利分析!S54="","","；"&amp;明细_毛利分析!S54)</f>
        <v/>
      </c>
    </row>
    <row r="56" ht="15.6" customHeight="1" s="33">
      <c r="A56" s="5">
        <f>汇总_经营周报!A55</f>
        <v/>
      </c>
      <c r="B56" s="8">
        <f>汇总_经营周报!B55</f>
        <v/>
      </c>
      <c r="C56" s="8">
        <f>汇总_经营周报!C55</f>
        <v/>
      </c>
      <c r="D56" s="8">
        <f>汇总_经营周报!D55</f>
        <v/>
      </c>
      <c r="E56" s="8">
        <f>汇总_经营周报!E55</f>
        <v/>
      </c>
      <c r="F56" s="64">
        <f>汇总_经营周报!G55</f>
        <v/>
      </c>
      <c r="G56" s="64">
        <f>IF($A56="","",明细_毛利分析!B55)</f>
        <v/>
      </c>
      <c r="H56" s="64">
        <f>IF($A56="","",明细_毛利分析!C55)</f>
        <v/>
      </c>
      <c r="I56" s="64">
        <f>IF($A56="","",明细_毛利分析!D55)</f>
        <v/>
      </c>
      <c r="J56" s="64">
        <f>IF($A56="","",明细_毛利分析!E55)</f>
        <v/>
      </c>
      <c r="K56" s="17">
        <f>IF($A56="","",明细_毛利分析!F55)</f>
        <v/>
      </c>
      <c r="L56" s="17">
        <f>IF($A56="","",明细_毛利分析!G55)</f>
        <v/>
      </c>
      <c r="M56" s="17">
        <f>IF($A56="","",明细_毛利分析!H55)</f>
        <v/>
      </c>
      <c r="N56" s="17">
        <f>IF($A56="","",明细_毛利分析!I55)</f>
        <v/>
      </c>
      <c r="O56" s="5">
        <f>IF(明细_毛利分析!J55="","",明细_毛利分析!J55&amp;"|"&amp;明细_毛利分析!K55&amp;"|"&amp;明细_毛利分析!L55&amp;"|"&amp;明细_毛利分析!M55)&amp;IF(明细_毛利分析!N55="","","；"&amp;明细_毛利分析!N55&amp;"|"&amp;明细_毛利分析!O55&amp;"|"&amp;明细_毛利分析!P55&amp;"|"&amp;明细_毛利分析!Q55)</f>
        <v/>
      </c>
      <c r="P56" s="5">
        <f>IF(明细_毛利分析!R55="","",明细_毛利分析!R55)&amp;IF(明细_毛利分析!S55="","","；"&amp;明细_毛利分析!S55)</f>
        <v/>
      </c>
    </row>
    <row r="57" ht="15.6" customHeight="1" s="33">
      <c r="A57" s="5">
        <f>汇总_经营周报!A56</f>
        <v/>
      </c>
      <c r="B57" s="8">
        <f>汇总_经营周报!B56</f>
        <v/>
      </c>
      <c r="C57" s="8">
        <f>汇总_经营周报!C56</f>
        <v/>
      </c>
      <c r="D57" s="8">
        <f>汇总_经营周报!D56</f>
        <v/>
      </c>
      <c r="E57" s="8">
        <f>汇总_经营周报!E56</f>
        <v/>
      </c>
      <c r="F57" s="64">
        <f>汇总_经营周报!G56</f>
        <v/>
      </c>
      <c r="G57" s="64">
        <f>IF($A57="","",明细_毛利分析!B56)</f>
        <v/>
      </c>
      <c r="H57" s="64">
        <f>IF($A57="","",明细_毛利分析!C56)</f>
        <v/>
      </c>
      <c r="I57" s="64">
        <f>IF($A57="","",明细_毛利分析!D56)</f>
        <v/>
      </c>
      <c r="J57" s="64">
        <f>IF($A57="","",明细_毛利分析!E56)</f>
        <v/>
      </c>
      <c r="K57" s="17">
        <f>IF($A57="","",明细_毛利分析!F56)</f>
        <v/>
      </c>
      <c r="L57" s="17">
        <f>IF($A57="","",明细_毛利分析!G56)</f>
        <v/>
      </c>
      <c r="M57" s="17">
        <f>IF($A57="","",明细_毛利分析!H56)</f>
        <v/>
      </c>
      <c r="N57" s="17">
        <f>IF($A57="","",明细_毛利分析!I56)</f>
        <v/>
      </c>
      <c r="O57" s="5">
        <f>IF(明细_毛利分析!J56="","",明细_毛利分析!J56&amp;"|"&amp;明细_毛利分析!K56&amp;"|"&amp;明细_毛利分析!L56&amp;"|"&amp;明细_毛利分析!M56)&amp;IF(明细_毛利分析!N56="","","；"&amp;明细_毛利分析!N56&amp;"|"&amp;明细_毛利分析!O56&amp;"|"&amp;明细_毛利分析!P56&amp;"|"&amp;明细_毛利分析!Q56)</f>
        <v/>
      </c>
      <c r="P57" s="5">
        <f>IF(明细_毛利分析!R56="","",明细_毛利分析!R56)&amp;IF(明细_毛利分析!S56="","","；"&amp;明细_毛利分析!S56)</f>
        <v/>
      </c>
    </row>
    <row r="58" ht="15.6" customHeight="1" s="33">
      <c r="A58" s="5">
        <f>汇总_经营周报!A57</f>
        <v/>
      </c>
      <c r="B58" s="8">
        <f>汇总_经营周报!B57</f>
        <v/>
      </c>
      <c r="C58" s="8">
        <f>汇总_经营周报!C57</f>
        <v/>
      </c>
      <c r="D58" s="8">
        <f>汇总_经营周报!D57</f>
        <v/>
      </c>
      <c r="E58" s="8">
        <f>汇总_经营周报!E57</f>
        <v/>
      </c>
      <c r="F58" s="64">
        <f>汇总_经营周报!G57</f>
        <v/>
      </c>
      <c r="G58" s="64">
        <f>IF($A58="","",明细_毛利分析!B57)</f>
        <v/>
      </c>
      <c r="H58" s="64">
        <f>IF($A58="","",明细_毛利分析!C57)</f>
        <v/>
      </c>
      <c r="I58" s="64">
        <f>IF($A58="","",明细_毛利分析!D57)</f>
        <v/>
      </c>
      <c r="J58" s="64">
        <f>IF($A58="","",明细_毛利分析!E57)</f>
        <v/>
      </c>
      <c r="K58" s="17">
        <f>IF($A58="","",明细_毛利分析!F57)</f>
        <v/>
      </c>
      <c r="L58" s="17">
        <f>IF($A58="","",明细_毛利分析!G57)</f>
        <v/>
      </c>
      <c r="M58" s="17">
        <f>IF($A58="","",明细_毛利分析!H57)</f>
        <v/>
      </c>
      <c r="N58" s="17">
        <f>IF($A58="","",明细_毛利分析!I57)</f>
        <v/>
      </c>
      <c r="O58" s="5">
        <f>IF(明细_毛利分析!J57="","",明细_毛利分析!J57&amp;"|"&amp;明细_毛利分析!K57&amp;"|"&amp;明细_毛利分析!L57&amp;"|"&amp;明细_毛利分析!M57)&amp;IF(明细_毛利分析!N57="","","；"&amp;明细_毛利分析!N57&amp;"|"&amp;明细_毛利分析!O57&amp;"|"&amp;明细_毛利分析!P57&amp;"|"&amp;明细_毛利分析!Q57)</f>
        <v/>
      </c>
      <c r="P58" s="5">
        <f>IF(明细_毛利分析!R57="","",明细_毛利分析!R57)&amp;IF(明细_毛利分析!S57="","","；"&amp;明细_毛利分析!S57)</f>
        <v/>
      </c>
    </row>
  </sheetData>
  <mergeCells count="4">
    <mergeCell ref="A1:M1"/>
    <mergeCell ref="A2:M2"/>
    <mergeCell ref="A4:P4"/>
    <mergeCell ref="A3:P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M58"/>
  <sheetViews>
    <sheetView showGridLines="0" workbookViewId="0">
      <selection activeCell="A1" sqref="A1"/>
    </sheetView>
  </sheetViews>
  <sheetFormatPr baseColWidth="8" defaultRowHeight="13.8"/>
  <cols>
    <col width="14.09765625" customWidth="1" style="33" min="1" max="1"/>
    <col width="16.796875" customWidth="1" style="33" min="2" max="11"/>
    <col width="28.8984375" customWidth="1" style="33" min="12" max="13"/>
  </cols>
  <sheetData>
    <row r="1" ht="28.5" customHeight="1" s="33">
      <c r="A1" s="76" t="inlineStr">
        <is>
          <t>汇总_客户结构分析</t>
        </is>
      </c>
    </row>
    <row r="2" ht="22.5" customHeight="1" s="33">
      <c r="A2" s="44" t="inlineStr">
        <is>
          <t>网页客户结构分析页优先读取本表。A-E 自动拉取经营周报结果，F-M 自动从“明细_客户结构分析”链接过来。</t>
        </is>
      </c>
    </row>
    <row r="3">
      <c r="A3" s="62" t="inlineStr">
        <is>
          <t>绿色区域为网页客户结构分析直接取数结果；A-E 为自动带数，F-M 从“明细_客户结构分析”自动带入。</t>
        </is>
      </c>
    </row>
    <row r="4">
      <c r="A4" s="45" t="inlineStr">
        <is>
          <t>本页口径说明：活跃客户数、前五客户收入占比、低毛利客户收入占比、新增客户收入占比、客户集中度影响，以及客户结构风险 / 动作 / 业务追问，均由“明细_客户结构分析”逐格维护后自动链接到本页。建议统一按“本周收入口径”计算这些比例。</t>
        </is>
      </c>
    </row>
    <row r="5" ht="32.4" customHeight="1" s="33">
      <c r="A5" s="78" t="inlineStr">
        <is>
          <t>周次</t>
        </is>
      </c>
      <c r="B5" s="78" t="inlineStr">
        <is>
          <t>收入</t>
        </is>
      </c>
      <c r="C5" s="78" t="inlineStr">
        <is>
          <t>毛利</t>
        </is>
      </c>
      <c r="D5" s="78" t="inlineStr">
        <is>
          <t>毛利率</t>
        </is>
      </c>
      <c r="E5" s="78" t="inlineStr">
        <is>
          <t>回款</t>
        </is>
      </c>
      <c r="F5" s="78" t="inlineStr">
        <is>
          <t>活跃客户数</t>
        </is>
      </c>
      <c r="G5" s="78" t="inlineStr">
        <is>
          <t>前五客户收入占比</t>
        </is>
      </c>
      <c r="H5" s="78" t="inlineStr">
        <is>
          <t>低毛利客户收入占比</t>
        </is>
      </c>
      <c r="I5" s="78" t="inlineStr">
        <is>
          <t>新增客户收入占比</t>
        </is>
      </c>
      <c r="J5" s="78" t="inlineStr">
        <is>
          <t>客户集中度影响</t>
        </is>
      </c>
      <c r="K5" s="78" t="inlineStr">
        <is>
          <t>客户结构风险</t>
        </is>
      </c>
      <c r="L5" s="78" t="inlineStr">
        <is>
          <t>客户结构动作</t>
        </is>
      </c>
      <c r="M5" s="78" t="inlineStr">
        <is>
          <t>业务追问</t>
        </is>
      </c>
    </row>
    <row r="6" ht="15.6" customHeight="1" s="33">
      <c r="A6" s="5">
        <f>汇总_经营周报!A5</f>
        <v/>
      </c>
      <c r="B6" s="8">
        <f>汇总_经营周报!B5</f>
        <v/>
      </c>
      <c r="C6" s="8">
        <f>汇总_经营周报!C5</f>
        <v/>
      </c>
      <c r="D6" s="8">
        <f>汇总_经营周报!G5</f>
        <v/>
      </c>
      <c r="E6" s="8">
        <f>汇总_经营周报!E5</f>
        <v/>
      </c>
      <c r="F6" s="18">
        <f>IF($A6="","",明细_客户结构分析!B5)</f>
        <v/>
      </c>
      <c r="G6" s="64">
        <f>IF($A6="","",明细_客户结构分析!C5)</f>
        <v/>
      </c>
      <c r="H6" s="64">
        <f>IF($A6="","",明细_客户结构分析!D5)</f>
        <v/>
      </c>
      <c r="I6" s="64">
        <f>IF($A6="","",明细_客户结构分析!E5)</f>
        <v/>
      </c>
      <c r="J6" s="64">
        <f>IF($A6="","",明细_客户结构分析!F5)</f>
        <v/>
      </c>
      <c r="K6" s="5">
        <f>IF(明细_客户结构分析!G5="","",明细_客户结构分析!G5&amp;"|"&amp;明细_客户结构分析!H5&amp;"|"&amp;明细_客户结构分析!I5&amp;"|"&amp;明细_客户结构分析!J5)&amp;IF(明细_客户结构分析!K5="","","；"&amp;明细_客户结构分析!K5&amp;"|"&amp;明细_客户结构分析!L5&amp;"|"&amp;明细_客户结构分析!M5&amp;"|"&amp;明细_客户结构分析!N5)</f>
        <v/>
      </c>
      <c r="L6" s="5">
        <f>IF(明细_客户结构分析!O5="","",明细_客户结构分析!O5&amp;"|"&amp;明细_客户结构分析!P5&amp;"|"&amp;明细_客户结构分析!Q5&amp;"|"&amp;明细_客户结构分析!R5)&amp;IF(明细_客户结构分析!S5="","","；"&amp;明细_客户结构分析!S5&amp;"|"&amp;明细_客户结构分析!T5&amp;"|"&amp;明细_客户结构分析!U5&amp;"|"&amp;明细_客户结构分析!V5)</f>
        <v/>
      </c>
      <c r="M6" s="5">
        <f>IF(明细_客户结构分析!W5="","",明细_客户结构分析!W5)&amp;IF(明细_客户结构分析!X5="","","；"&amp;明细_客户结构分析!X5)</f>
        <v/>
      </c>
    </row>
    <row r="7" ht="15.6" customHeight="1" s="33">
      <c r="A7" s="5">
        <f>汇总_经营周报!A6</f>
        <v/>
      </c>
      <c r="B7" s="8">
        <f>汇总_经营周报!B6</f>
        <v/>
      </c>
      <c r="C7" s="8">
        <f>汇总_经营周报!C6</f>
        <v/>
      </c>
      <c r="D7" s="8">
        <f>汇总_经营周报!G6</f>
        <v/>
      </c>
      <c r="E7" s="8">
        <f>汇总_经营周报!E6</f>
        <v/>
      </c>
      <c r="F7" s="18">
        <f>IF($A7="","",明细_客户结构分析!B6)</f>
        <v/>
      </c>
      <c r="G7" s="64">
        <f>IF($A7="","",明细_客户结构分析!C6)</f>
        <v/>
      </c>
      <c r="H7" s="64">
        <f>IF($A7="","",明细_客户结构分析!D6)</f>
        <v/>
      </c>
      <c r="I7" s="64">
        <f>IF($A7="","",明细_客户结构分析!E6)</f>
        <v/>
      </c>
      <c r="J7" s="64">
        <f>IF($A7="","",明细_客户结构分析!F6)</f>
        <v/>
      </c>
      <c r="K7" s="5">
        <f>IF(明细_客户结构分析!G6="","",明细_客户结构分析!G6&amp;"|"&amp;明细_客户结构分析!H6&amp;"|"&amp;明细_客户结构分析!I6&amp;"|"&amp;明细_客户结构分析!J6)&amp;IF(明细_客户结构分析!K6="","","；"&amp;明细_客户结构分析!K6&amp;"|"&amp;明细_客户结构分析!L6&amp;"|"&amp;明细_客户结构分析!M6&amp;"|"&amp;明细_客户结构分析!N6)</f>
        <v/>
      </c>
      <c r="L7" s="5">
        <f>IF(明细_客户结构分析!O6="","",明细_客户结构分析!O6&amp;"|"&amp;明细_客户结构分析!P6&amp;"|"&amp;明细_客户结构分析!Q6&amp;"|"&amp;明细_客户结构分析!R6)&amp;IF(明细_客户结构分析!S6="","","；"&amp;明细_客户结构分析!S6&amp;"|"&amp;明细_客户结构分析!T6&amp;"|"&amp;明细_客户结构分析!U6&amp;"|"&amp;明细_客户结构分析!V6)</f>
        <v/>
      </c>
      <c r="M7" s="5">
        <f>IF(明细_客户结构分析!W6="","",明细_客户结构分析!W6)&amp;IF(明细_客户结构分析!X6="","","；"&amp;明细_客户结构分析!X6)</f>
        <v/>
      </c>
    </row>
    <row r="8" ht="15.6" customHeight="1" s="33">
      <c r="A8" s="5">
        <f>汇总_经营周报!A7</f>
        <v/>
      </c>
      <c r="B8" s="8">
        <f>汇总_经营周报!B7</f>
        <v/>
      </c>
      <c r="C8" s="8">
        <f>汇总_经营周报!C7</f>
        <v/>
      </c>
      <c r="D8" s="8">
        <f>汇总_经营周报!G7</f>
        <v/>
      </c>
      <c r="E8" s="8">
        <f>汇总_经营周报!E7</f>
        <v/>
      </c>
      <c r="F8" s="18">
        <f>IF($A8="","",明细_客户结构分析!B7)</f>
        <v/>
      </c>
      <c r="G8" s="64">
        <f>IF($A8="","",明细_客户结构分析!C7)</f>
        <v/>
      </c>
      <c r="H8" s="64">
        <f>IF($A8="","",明细_客户结构分析!D7)</f>
        <v/>
      </c>
      <c r="I8" s="64">
        <f>IF($A8="","",明细_客户结构分析!E7)</f>
        <v/>
      </c>
      <c r="J8" s="64">
        <f>IF($A8="","",明细_客户结构分析!F7)</f>
        <v/>
      </c>
      <c r="K8" s="5">
        <f>IF(明细_客户结构分析!G7="","",明细_客户结构分析!G7&amp;"|"&amp;明细_客户结构分析!H7&amp;"|"&amp;明细_客户结构分析!I7&amp;"|"&amp;明细_客户结构分析!J7)&amp;IF(明细_客户结构分析!K7="","","；"&amp;明细_客户结构分析!K7&amp;"|"&amp;明细_客户结构分析!L7&amp;"|"&amp;明细_客户结构分析!M7&amp;"|"&amp;明细_客户结构分析!N7)</f>
        <v/>
      </c>
      <c r="L8" s="5">
        <f>IF(明细_客户结构分析!O7="","",明细_客户结构分析!O7&amp;"|"&amp;明细_客户结构分析!P7&amp;"|"&amp;明细_客户结构分析!Q7&amp;"|"&amp;明细_客户结构分析!R7)&amp;IF(明细_客户结构分析!S7="","","；"&amp;明细_客户结构分析!S7&amp;"|"&amp;明细_客户结构分析!T7&amp;"|"&amp;明细_客户结构分析!U7&amp;"|"&amp;明细_客户结构分析!V7)</f>
        <v/>
      </c>
      <c r="M8" s="5">
        <f>IF(明细_客户结构分析!W7="","",明细_客户结构分析!W7)&amp;IF(明细_客户结构分析!X7="","","；"&amp;明细_客户结构分析!X7)</f>
        <v/>
      </c>
    </row>
    <row r="9" ht="15.6" customHeight="1" s="33">
      <c r="A9" s="5">
        <f>汇总_经营周报!A8</f>
        <v/>
      </c>
      <c r="B9" s="8">
        <f>汇总_经营周报!B8</f>
        <v/>
      </c>
      <c r="C9" s="8">
        <f>汇总_经营周报!C8</f>
        <v/>
      </c>
      <c r="D9" s="8">
        <f>汇总_经营周报!G8</f>
        <v/>
      </c>
      <c r="E9" s="8">
        <f>汇总_经营周报!E8</f>
        <v/>
      </c>
      <c r="F9" s="18">
        <f>IF($A9="","",明细_客户结构分析!B8)</f>
        <v/>
      </c>
      <c r="G9" s="64">
        <f>IF($A9="","",明细_客户结构分析!C8)</f>
        <v/>
      </c>
      <c r="H9" s="64">
        <f>IF($A9="","",明细_客户结构分析!D8)</f>
        <v/>
      </c>
      <c r="I9" s="64">
        <f>IF($A9="","",明细_客户结构分析!E8)</f>
        <v/>
      </c>
      <c r="J9" s="64">
        <f>IF($A9="","",明细_客户结构分析!F8)</f>
        <v/>
      </c>
      <c r="K9" s="5">
        <f>IF(明细_客户结构分析!G8="","",明细_客户结构分析!G8&amp;"|"&amp;明细_客户结构分析!H8&amp;"|"&amp;明细_客户结构分析!I8&amp;"|"&amp;明细_客户结构分析!J8)&amp;IF(明细_客户结构分析!K8="","","；"&amp;明细_客户结构分析!K8&amp;"|"&amp;明细_客户结构分析!L8&amp;"|"&amp;明细_客户结构分析!M8&amp;"|"&amp;明细_客户结构分析!N8)</f>
        <v/>
      </c>
      <c r="L9" s="5">
        <f>IF(明细_客户结构分析!O8="","",明细_客户结构分析!O8&amp;"|"&amp;明细_客户结构分析!P8&amp;"|"&amp;明细_客户结构分析!Q8&amp;"|"&amp;明细_客户结构分析!R8)&amp;IF(明细_客户结构分析!S8="","","；"&amp;明细_客户结构分析!S8&amp;"|"&amp;明细_客户结构分析!T8&amp;"|"&amp;明细_客户结构分析!U8&amp;"|"&amp;明细_客户结构分析!V8)</f>
        <v/>
      </c>
      <c r="M9" s="5">
        <f>IF(明细_客户结构分析!W8="","",明细_客户结构分析!W8)&amp;IF(明细_客户结构分析!X8="","","；"&amp;明细_客户结构分析!X8)</f>
        <v/>
      </c>
    </row>
    <row r="10" ht="15.6" customHeight="1" s="33">
      <c r="A10" s="5">
        <f>汇总_经营周报!A9</f>
        <v/>
      </c>
      <c r="B10" s="8">
        <f>汇总_经营周报!B9</f>
        <v/>
      </c>
      <c r="C10" s="8">
        <f>汇总_经营周报!C9</f>
        <v/>
      </c>
      <c r="D10" s="8">
        <f>汇总_经营周报!G9</f>
        <v/>
      </c>
      <c r="E10" s="8">
        <f>汇总_经营周报!E9</f>
        <v/>
      </c>
      <c r="F10" s="18">
        <f>IF($A10="","",明细_客户结构分析!B9)</f>
        <v/>
      </c>
      <c r="G10" s="64">
        <f>IF($A10="","",明细_客户结构分析!C9)</f>
        <v/>
      </c>
      <c r="H10" s="64">
        <f>IF($A10="","",明细_客户结构分析!D9)</f>
        <v/>
      </c>
      <c r="I10" s="64">
        <f>IF($A10="","",明细_客户结构分析!E9)</f>
        <v/>
      </c>
      <c r="J10" s="64">
        <f>IF($A10="","",明细_客户结构分析!F9)</f>
        <v/>
      </c>
      <c r="K10" s="5">
        <f>IF(明细_客户结构分析!G9="","",明细_客户结构分析!G9&amp;"|"&amp;明细_客户结构分析!H9&amp;"|"&amp;明细_客户结构分析!I9&amp;"|"&amp;明细_客户结构分析!J9)&amp;IF(明细_客户结构分析!K9="","","；"&amp;明细_客户结构分析!K9&amp;"|"&amp;明细_客户结构分析!L9&amp;"|"&amp;明细_客户结构分析!M9&amp;"|"&amp;明细_客户结构分析!N9)</f>
        <v/>
      </c>
      <c r="L10" s="5">
        <f>IF(明细_客户结构分析!O9="","",明细_客户结构分析!O9&amp;"|"&amp;明细_客户结构分析!P9&amp;"|"&amp;明细_客户结构分析!Q9&amp;"|"&amp;明细_客户结构分析!R9)&amp;IF(明细_客户结构分析!S9="","","；"&amp;明细_客户结构分析!S9&amp;"|"&amp;明细_客户结构分析!T9&amp;"|"&amp;明细_客户结构分析!U9&amp;"|"&amp;明细_客户结构分析!V9)</f>
        <v/>
      </c>
      <c r="M10" s="5">
        <f>IF(明细_客户结构分析!W9="","",明细_客户结构分析!W9)&amp;IF(明细_客户结构分析!X9="","","；"&amp;明细_客户结构分析!X9)</f>
        <v/>
      </c>
    </row>
    <row r="11" ht="15.6" customHeight="1" s="33">
      <c r="A11" s="5">
        <f>汇总_经营周报!A10</f>
        <v/>
      </c>
      <c r="B11" s="8">
        <f>汇总_经营周报!B10</f>
        <v/>
      </c>
      <c r="C11" s="8">
        <f>汇总_经营周报!C10</f>
        <v/>
      </c>
      <c r="D11" s="8">
        <f>汇总_经营周报!G10</f>
        <v/>
      </c>
      <c r="E11" s="8">
        <f>汇总_经营周报!E10</f>
        <v/>
      </c>
      <c r="F11" s="18">
        <f>IF($A11="","",明细_客户结构分析!B10)</f>
        <v/>
      </c>
      <c r="G11" s="64">
        <f>IF($A11="","",明细_客户结构分析!C10)</f>
        <v/>
      </c>
      <c r="H11" s="64">
        <f>IF($A11="","",明细_客户结构分析!D10)</f>
        <v/>
      </c>
      <c r="I11" s="64">
        <f>IF($A11="","",明细_客户结构分析!E10)</f>
        <v/>
      </c>
      <c r="J11" s="64">
        <f>IF($A11="","",明细_客户结构分析!F10)</f>
        <v/>
      </c>
      <c r="K11" s="5">
        <f>IF(明细_客户结构分析!G10="","",明细_客户结构分析!G10&amp;"|"&amp;明细_客户结构分析!H10&amp;"|"&amp;明细_客户结构分析!I10&amp;"|"&amp;明细_客户结构分析!J10)&amp;IF(明细_客户结构分析!K10="","","；"&amp;明细_客户结构分析!K10&amp;"|"&amp;明细_客户结构分析!L10&amp;"|"&amp;明细_客户结构分析!M10&amp;"|"&amp;明细_客户结构分析!N10)</f>
        <v/>
      </c>
      <c r="L11" s="5">
        <f>IF(明细_客户结构分析!O10="","",明细_客户结构分析!O10&amp;"|"&amp;明细_客户结构分析!P10&amp;"|"&amp;明细_客户结构分析!Q10&amp;"|"&amp;明细_客户结构分析!R10)&amp;IF(明细_客户结构分析!S10="","","；"&amp;明细_客户结构分析!S10&amp;"|"&amp;明细_客户结构分析!T10&amp;"|"&amp;明细_客户结构分析!U10&amp;"|"&amp;明细_客户结构分析!V10)</f>
        <v/>
      </c>
      <c r="M11" s="5">
        <f>IF(明细_客户结构分析!W10="","",明细_客户结构分析!W10)&amp;IF(明细_客户结构分析!X10="","","；"&amp;明细_客户结构分析!X10)</f>
        <v/>
      </c>
    </row>
    <row r="12" ht="15.6" customHeight="1" s="33">
      <c r="A12" s="5">
        <f>汇总_经营周报!A11</f>
        <v/>
      </c>
      <c r="B12" s="8">
        <f>汇总_经营周报!B11</f>
        <v/>
      </c>
      <c r="C12" s="8">
        <f>汇总_经营周报!C11</f>
        <v/>
      </c>
      <c r="D12" s="8">
        <f>汇总_经营周报!G11</f>
        <v/>
      </c>
      <c r="E12" s="8">
        <f>汇总_经营周报!E11</f>
        <v/>
      </c>
      <c r="F12" s="18">
        <f>IF($A12="","",明细_客户结构分析!B11)</f>
        <v/>
      </c>
      <c r="G12" s="64">
        <f>IF($A12="","",明细_客户结构分析!C11)</f>
        <v/>
      </c>
      <c r="H12" s="64">
        <f>IF($A12="","",明细_客户结构分析!D11)</f>
        <v/>
      </c>
      <c r="I12" s="64">
        <f>IF($A12="","",明细_客户结构分析!E11)</f>
        <v/>
      </c>
      <c r="J12" s="64">
        <f>IF($A12="","",明细_客户结构分析!F11)</f>
        <v/>
      </c>
      <c r="K12" s="5">
        <f>IF(明细_客户结构分析!G11="","",明细_客户结构分析!G11&amp;"|"&amp;明细_客户结构分析!H11&amp;"|"&amp;明细_客户结构分析!I11&amp;"|"&amp;明细_客户结构分析!J11)&amp;IF(明细_客户结构分析!K11="","","；"&amp;明细_客户结构分析!K11&amp;"|"&amp;明细_客户结构分析!L11&amp;"|"&amp;明细_客户结构分析!M11&amp;"|"&amp;明细_客户结构分析!N11)</f>
        <v/>
      </c>
      <c r="L12" s="5">
        <f>IF(明细_客户结构分析!O11="","",明细_客户结构分析!O11&amp;"|"&amp;明细_客户结构分析!P11&amp;"|"&amp;明细_客户结构分析!Q11&amp;"|"&amp;明细_客户结构分析!R11)&amp;IF(明细_客户结构分析!S11="","","；"&amp;明细_客户结构分析!S11&amp;"|"&amp;明细_客户结构分析!T11&amp;"|"&amp;明细_客户结构分析!U11&amp;"|"&amp;明细_客户结构分析!V11)</f>
        <v/>
      </c>
      <c r="M12" s="5">
        <f>IF(明细_客户结构分析!W11="","",明细_客户结构分析!W11)&amp;IF(明细_客户结构分析!X11="","","；"&amp;明细_客户结构分析!X11)</f>
        <v/>
      </c>
    </row>
    <row r="13" ht="15.6" customHeight="1" s="33">
      <c r="A13" s="5">
        <f>汇总_经营周报!A12</f>
        <v/>
      </c>
      <c r="B13" s="8">
        <f>汇总_经营周报!B12</f>
        <v/>
      </c>
      <c r="C13" s="8">
        <f>汇总_经营周报!C12</f>
        <v/>
      </c>
      <c r="D13" s="8">
        <f>汇总_经营周报!G12</f>
        <v/>
      </c>
      <c r="E13" s="8">
        <f>汇总_经营周报!E12</f>
        <v/>
      </c>
      <c r="F13" s="18">
        <f>IF($A13="","",明细_客户结构分析!B12)</f>
        <v/>
      </c>
      <c r="G13" s="64">
        <f>IF($A13="","",明细_客户结构分析!C12)</f>
        <v/>
      </c>
      <c r="H13" s="64">
        <f>IF($A13="","",明细_客户结构分析!D12)</f>
        <v/>
      </c>
      <c r="I13" s="64">
        <f>IF($A13="","",明细_客户结构分析!E12)</f>
        <v/>
      </c>
      <c r="J13" s="64">
        <f>IF($A13="","",明细_客户结构分析!F12)</f>
        <v/>
      </c>
      <c r="K13" s="5">
        <f>IF(明细_客户结构分析!G12="","",明细_客户结构分析!G12&amp;"|"&amp;明细_客户结构分析!H12&amp;"|"&amp;明细_客户结构分析!I12&amp;"|"&amp;明细_客户结构分析!J12)&amp;IF(明细_客户结构分析!K12="","","；"&amp;明细_客户结构分析!K12&amp;"|"&amp;明细_客户结构分析!L12&amp;"|"&amp;明细_客户结构分析!M12&amp;"|"&amp;明细_客户结构分析!N12)</f>
        <v/>
      </c>
      <c r="L13" s="5">
        <f>IF(明细_客户结构分析!O12="","",明细_客户结构分析!O12&amp;"|"&amp;明细_客户结构分析!P12&amp;"|"&amp;明细_客户结构分析!Q12&amp;"|"&amp;明细_客户结构分析!R12)&amp;IF(明细_客户结构分析!S12="","","；"&amp;明细_客户结构分析!S12&amp;"|"&amp;明细_客户结构分析!T12&amp;"|"&amp;明细_客户结构分析!U12&amp;"|"&amp;明细_客户结构分析!V12)</f>
        <v/>
      </c>
      <c r="M13" s="5">
        <f>IF(明细_客户结构分析!W12="","",明细_客户结构分析!W12)&amp;IF(明细_客户结构分析!X12="","","；"&amp;明细_客户结构分析!X12)</f>
        <v/>
      </c>
    </row>
    <row r="14" ht="15.6" customHeight="1" s="33">
      <c r="A14" s="5">
        <f>汇总_经营周报!A13</f>
        <v/>
      </c>
      <c r="B14" s="8">
        <f>汇总_经营周报!B13</f>
        <v/>
      </c>
      <c r="C14" s="8">
        <f>汇总_经营周报!C13</f>
        <v/>
      </c>
      <c r="D14" s="8">
        <f>汇总_经营周报!G13</f>
        <v/>
      </c>
      <c r="E14" s="8">
        <f>汇总_经营周报!E13</f>
        <v/>
      </c>
      <c r="F14" s="18">
        <f>IF($A14="","",明细_客户结构分析!B13)</f>
        <v/>
      </c>
      <c r="G14" s="64">
        <f>IF($A14="","",明细_客户结构分析!C13)</f>
        <v/>
      </c>
      <c r="H14" s="64">
        <f>IF($A14="","",明细_客户结构分析!D13)</f>
        <v/>
      </c>
      <c r="I14" s="64">
        <f>IF($A14="","",明细_客户结构分析!E13)</f>
        <v/>
      </c>
      <c r="J14" s="64">
        <f>IF($A14="","",明细_客户结构分析!F13)</f>
        <v/>
      </c>
      <c r="K14" s="5">
        <f>IF(明细_客户结构分析!G13="","",明细_客户结构分析!G13&amp;"|"&amp;明细_客户结构分析!H13&amp;"|"&amp;明细_客户结构分析!I13&amp;"|"&amp;明细_客户结构分析!J13)&amp;IF(明细_客户结构分析!K13="","","；"&amp;明细_客户结构分析!K13&amp;"|"&amp;明细_客户结构分析!L13&amp;"|"&amp;明细_客户结构分析!M13&amp;"|"&amp;明细_客户结构分析!N13)</f>
        <v/>
      </c>
      <c r="L14" s="5">
        <f>IF(明细_客户结构分析!O13="","",明细_客户结构分析!O13&amp;"|"&amp;明细_客户结构分析!P13&amp;"|"&amp;明细_客户结构分析!Q13&amp;"|"&amp;明细_客户结构分析!R13)&amp;IF(明细_客户结构分析!S13="","","；"&amp;明细_客户结构分析!S13&amp;"|"&amp;明细_客户结构分析!T13&amp;"|"&amp;明细_客户结构分析!U13&amp;"|"&amp;明细_客户结构分析!V13)</f>
        <v/>
      </c>
      <c r="M14" s="5">
        <f>IF(明细_客户结构分析!W13="","",明细_客户结构分析!W13)&amp;IF(明细_客户结构分析!X13="","","；"&amp;明细_客户结构分析!X13)</f>
        <v/>
      </c>
    </row>
    <row r="15" ht="15.6" customHeight="1" s="33">
      <c r="A15" s="5">
        <f>汇总_经营周报!A14</f>
        <v/>
      </c>
      <c r="B15" s="8">
        <f>汇总_经营周报!B14</f>
        <v/>
      </c>
      <c r="C15" s="8">
        <f>汇总_经营周报!C14</f>
        <v/>
      </c>
      <c r="D15" s="8">
        <f>汇总_经营周报!G14</f>
        <v/>
      </c>
      <c r="E15" s="8">
        <f>汇总_经营周报!E14</f>
        <v/>
      </c>
      <c r="F15" s="18">
        <f>IF($A15="","",明细_客户结构分析!B14)</f>
        <v/>
      </c>
      <c r="G15" s="64">
        <f>IF($A15="","",明细_客户结构分析!C14)</f>
        <v/>
      </c>
      <c r="H15" s="64">
        <f>IF($A15="","",明细_客户结构分析!D14)</f>
        <v/>
      </c>
      <c r="I15" s="64">
        <f>IF($A15="","",明细_客户结构分析!E14)</f>
        <v/>
      </c>
      <c r="J15" s="64">
        <f>IF($A15="","",明细_客户结构分析!F14)</f>
        <v/>
      </c>
      <c r="K15" s="5">
        <f>IF(明细_客户结构分析!G14="","",明细_客户结构分析!G14&amp;"|"&amp;明细_客户结构分析!H14&amp;"|"&amp;明细_客户结构分析!I14&amp;"|"&amp;明细_客户结构分析!J14)&amp;IF(明细_客户结构分析!K14="","","；"&amp;明细_客户结构分析!K14&amp;"|"&amp;明细_客户结构分析!L14&amp;"|"&amp;明细_客户结构分析!M14&amp;"|"&amp;明细_客户结构分析!N14)</f>
        <v/>
      </c>
      <c r="L15" s="5">
        <f>IF(明细_客户结构分析!O14="","",明细_客户结构分析!O14&amp;"|"&amp;明细_客户结构分析!P14&amp;"|"&amp;明细_客户结构分析!Q14&amp;"|"&amp;明细_客户结构分析!R14)&amp;IF(明细_客户结构分析!S14="","","；"&amp;明细_客户结构分析!S14&amp;"|"&amp;明细_客户结构分析!T14&amp;"|"&amp;明细_客户结构分析!U14&amp;"|"&amp;明细_客户结构分析!V14)</f>
        <v/>
      </c>
      <c r="M15" s="5">
        <f>IF(明细_客户结构分析!W14="","",明细_客户结构分析!W14)&amp;IF(明细_客户结构分析!X14="","","；"&amp;明细_客户结构分析!X14)</f>
        <v/>
      </c>
    </row>
    <row r="16" ht="15.6" customHeight="1" s="33">
      <c r="A16" s="5">
        <f>汇总_经营周报!A15</f>
        <v/>
      </c>
      <c r="B16" s="8">
        <f>汇总_经营周报!B15</f>
        <v/>
      </c>
      <c r="C16" s="8">
        <f>汇总_经营周报!C15</f>
        <v/>
      </c>
      <c r="D16" s="8">
        <f>汇总_经营周报!G15</f>
        <v/>
      </c>
      <c r="E16" s="8">
        <f>汇总_经营周报!E15</f>
        <v/>
      </c>
      <c r="F16" s="18">
        <f>IF($A16="","",明细_客户结构分析!B15)</f>
        <v/>
      </c>
      <c r="G16" s="64">
        <f>IF($A16="","",明细_客户结构分析!C15)</f>
        <v/>
      </c>
      <c r="H16" s="64">
        <f>IF($A16="","",明细_客户结构分析!D15)</f>
        <v/>
      </c>
      <c r="I16" s="64">
        <f>IF($A16="","",明细_客户结构分析!E15)</f>
        <v/>
      </c>
      <c r="J16" s="64">
        <f>IF($A16="","",明细_客户结构分析!F15)</f>
        <v/>
      </c>
      <c r="K16" s="5">
        <f>IF(明细_客户结构分析!G15="","",明细_客户结构分析!G15&amp;"|"&amp;明细_客户结构分析!H15&amp;"|"&amp;明细_客户结构分析!I15&amp;"|"&amp;明细_客户结构分析!J15)&amp;IF(明细_客户结构分析!K15="","","；"&amp;明细_客户结构分析!K15&amp;"|"&amp;明细_客户结构分析!L15&amp;"|"&amp;明细_客户结构分析!M15&amp;"|"&amp;明细_客户结构分析!N15)</f>
        <v/>
      </c>
      <c r="L16" s="5">
        <f>IF(明细_客户结构分析!O15="","",明细_客户结构分析!O15&amp;"|"&amp;明细_客户结构分析!P15&amp;"|"&amp;明细_客户结构分析!Q15&amp;"|"&amp;明细_客户结构分析!R15)&amp;IF(明细_客户结构分析!S15="","","；"&amp;明细_客户结构分析!S15&amp;"|"&amp;明细_客户结构分析!T15&amp;"|"&amp;明细_客户结构分析!U15&amp;"|"&amp;明细_客户结构分析!V15)</f>
        <v/>
      </c>
      <c r="M16" s="5">
        <f>IF(明细_客户结构分析!W15="","",明细_客户结构分析!W15)&amp;IF(明细_客户结构分析!X15="","","；"&amp;明细_客户结构分析!X15)</f>
        <v/>
      </c>
    </row>
    <row r="17" ht="15.6" customHeight="1" s="33">
      <c r="A17" s="5">
        <f>汇总_经营周报!A16</f>
        <v/>
      </c>
      <c r="B17" s="8">
        <f>汇总_经营周报!B16</f>
        <v/>
      </c>
      <c r="C17" s="8">
        <f>汇总_经营周报!C16</f>
        <v/>
      </c>
      <c r="D17" s="8">
        <f>汇总_经营周报!G16</f>
        <v/>
      </c>
      <c r="E17" s="8">
        <f>汇总_经营周报!E16</f>
        <v/>
      </c>
      <c r="F17" s="18">
        <f>IF($A17="","",明细_客户结构分析!B16)</f>
        <v/>
      </c>
      <c r="G17" s="64">
        <f>IF($A17="","",明细_客户结构分析!C16)</f>
        <v/>
      </c>
      <c r="H17" s="64">
        <f>IF($A17="","",明细_客户结构分析!D16)</f>
        <v/>
      </c>
      <c r="I17" s="64">
        <f>IF($A17="","",明细_客户结构分析!E16)</f>
        <v/>
      </c>
      <c r="J17" s="64">
        <f>IF($A17="","",明细_客户结构分析!F16)</f>
        <v/>
      </c>
      <c r="K17" s="5">
        <f>IF(明细_客户结构分析!G16="","",明细_客户结构分析!G16&amp;"|"&amp;明细_客户结构分析!H16&amp;"|"&amp;明细_客户结构分析!I16&amp;"|"&amp;明细_客户结构分析!J16)&amp;IF(明细_客户结构分析!K16="","","；"&amp;明细_客户结构分析!K16&amp;"|"&amp;明细_客户结构分析!L16&amp;"|"&amp;明细_客户结构分析!M16&amp;"|"&amp;明细_客户结构分析!N16)</f>
        <v/>
      </c>
      <c r="L17" s="5">
        <f>IF(明细_客户结构分析!O16="","",明细_客户结构分析!O16&amp;"|"&amp;明细_客户结构分析!P16&amp;"|"&amp;明细_客户结构分析!Q16&amp;"|"&amp;明细_客户结构分析!R16)&amp;IF(明细_客户结构分析!S16="","","；"&amp;明细_客户结构分析!S16&amp;"|"&amp;明细_客户结构分析!T16&amp;"|"&amp;明细_客户结构分析!U16&amp;"|"&amp;明细_客户结构分析!V16)</f>
        <v/>
      </c>
      <c r="M17" s="5">
        <f>IF(明细_客户结构分析!W16="","",明细_客户结构分析!W16)&amp;IF(明细_客户结构分析!X16="","","；"&amp;明细_客户结构分析!X16)</f>
        <v/>
      </c>
    </row>
    <row r="18" ht="15.6" customHeight="1" s="33">
      <c r="A18" s="5">
        <f>汇总_经营周报!A17</f>
        <v/>
      </c>
      <c r="B18" s="8">
        <f>汇总_经营周报!B17</f>
        <v/>
      </c>
      <c r="C18" s="8">
        <f>汇总_经营周报!C17</f>
        <v/>
      </c>
      <c r="D18" s="8">
        <f>汇总_经营周报!G17</f>
        <v/>
      </c>
      <c r="E18" s="8">
        <f>汇总_经营周报!E17</f>
        <v/>
      </c>
      <c r="F18" s="18">
        <f>IF($A18="","",明细_客户结构分析!B17)</f>
        <v/>
      </c>
      <c r="G18" s="64">
        <f>IF($A18="","",明细_客户结构分析!C17)</f>
        <v/>
      </c>
      <c r="H18" s="64">
        <f>IF($A18="","",明细_客户结构分析!D17)</f>
        <v/>
      </c>
      <c r="I18" s="64">
        <f>IF($A18="","",明细_客户结构分析!E17)</f>
        <v/>
      </c>
      <c r="J18" s="64">
        <f>IF($A18="","",明细_客户结构分析!F17)</f>
        <v/>
      </c>
      <c r="K18" s="5">
        <f>IF(明细_客户结构分析!G17="","",明细_客户结构分析!G17&amp;"|"&amp;明细_客户结构分析!H17&amp;"|"&amp;明细_客户结构分析!I17&amp;"|"&amp;明细_客户结构分析!J17)&amp;IF(明细_客户结构分析!K17="","","；"&amp;明细_客户结构分析!K17&amp;"|"&amp;明细_客户结构分析!L17&amp;"|"&amp;明细_客户结构分析!M17&amp;"|"&amp;明细_客户结构分析!N17)</f>
        <v/>
      </c>
      <c r="L18" s="5">
        <f>IF(明细_客户结构分析!O17="","",明细_客户结构分析!O17&amp;"|"&amp;明细_客户结构分析!P17&amp;"|"&amp;明细_客户结构分析!Q17&amp;"|"&amp;明细_客户结构分析!R17)&amp;IF(明细_客户结构分析!S17="","","；"&amp;明细_客户结构分析!S17&amp;"|"&amp;明细_客户结构分析!T17&amp;"|"&amp;明细_客户结构分析!U17&amp;"|"&amp;明细_客户结构分析!V17)</f>
        <v/>
      </c>
      <c r="M18" s="5">
        <f>IF(明细_客户结构分析!W17="","",明细_客户结构分析!W17)&amp;IF(明细_客户结构分析!X17="","","；"&amp;明细_客户结构分析!X17)</f>
        <v/>
      </c>
    </row>
    <row r="19" ht="15.6" customHeight="1" s="33">
      <c r="A19" s="5">
        <f>汇总_经营周报!A18</f>
        <v/>
      </c>
      <c r="B19" s="8">
        <f>汇总_经营周报!B18</f>
        <v/>
      </c>
      <c r="C19" s="8">
        <f>汇总_经营周报!C18</f>
        <v/>
      </c>
      <c r="D19" s="8">
        <f>汇总_经营周报!G18</f>
        <v/>
      </c>
      <c r="E19" s="8">
        <f>汇总_经营周报!E18</f>
        <v/>
      </c>
      <c r="F19" s="18">
        <f>IF($A19="","",明细_客户结构分析!B18)</f>
        <v/>
      </c>
      <c r="G19" s="64">
        <f>IF($A19="","",明细_客户结构分析!C18)</f>
        <v/>
      </c>
      <c r="H19" s="64">
        <f>IF($A19="","",明细_客户结构分析!D18)</f>
        <v/>
      </c>
      <c r="I19" s="64">
        <f>IF($A19="","",明细_客户结构分析!E18)</f>
        <v/>
      </c>
      <c r="J19" s="64">
        <f>IF($A19="","",明细_客户结构分析!F18)</f>
        <v/>
      </c>
      <c r="K19" s="5">
        <f>IF(明细_客户结构分析!G18="","",明细_客户结构分析!G18&amp;"|"&amp;明细_客户结构分析!H18&amp;"|"&amp;明细_客户结构分析!I18&amp;"|"&amp;明细_客户结构分析!J18)&amp;IF(明细_客户结构分析!K18="","","；"&amp;明细_客户结构分析!K18&amp;"|"&amp;明细_客户结构分析!L18&amp;"|"&amp;明细_客户结构分析!M18&amp;"|"&amp;明细_客户结构分析!N18)</f>
        <v/>
      </c>
      <c r="L19" s="5">
        <f>IF(明细_客户结构分析!O18="","",明细_客户结构分析!O18&amp;"|"&amp;明细_客户结构分析!P18&amp;"|"&amp;明细_客户结构分析!Q18&amp;"|"&amp;明细_客户结构分析!R18)&amp;IF(明细_客户结构分析!S18="","","；"&amp;明细_客户结构分析!S18&amp;"|"&amp;明细_客户结构分析!T18&amp;"|"&amp;明细_客户结构分析!U18&amp;"|"&amp;明细_客户结构分析!V18)</f>
        <v/>
      </c>
      <c r="M19" s="5">
        <f>IF(明细_客户结构分析!W18="","",明细_客户结构分析!W18)&amp;IF(明细_客户结构分析!X18="","","；"&amp;明细_客户结构分析!X18)</f>
        <v/>
      </c>
    </row>
    <row r="20" ht="15.6" customHeight="1" s="33">
      <c r="A20" s="5">
        <f>汇总_经营周报!A19</f>
        <v/>
      </c>
      <c r="B20" s="8">
        <f>汇总_经营周报!B19</f>
        <v/>
      </c>
      <c r="C20" s="8">
        <f>汇总_经营周报!C19</f>
        <v/>
      </c>
      <c r="D20" s="8">
        <f>汇总_经营周报!G19</f>
        <v/>
      </c>
      <c r="E20" s="8">
        <f>汇总_经营周报!E19</f>
        <v/>
      </c>
      <c r="F20" s="18">
        <f>IF($A20="","",明细_客户结构分析!B19)</f>
        <v/>
      </c>
      <c r="G20" s="64">
        <f>IF($A20="","",明细_客户结构分析!C19)</f>
        <v/>
      </c>
      <c r="H20" s="64">
        <f>IF($A20="","",明细_客户结构分析!D19)</f>
        <v/>
      </c>
      <c r="I20" s="64">
        <f>IF($A20="","",明细_客户结构分析!E19)</f>
        <v/>
      </c>
      <c r="J20" s="64">
        <f>IF($A20="","",明细_客户结构分析!F19)</f>
        <v/>
      </c>
      <c r="K20" s="5">
        <f>IF(明细_客户结构分析!G19="","",明细_客户结构分析!G19&amp;"|"&amp;明细_客户结构分析!H19&amp;"|"&amp;明细_客户结构分析!I19&amp;"|"&amp;明细_客户结构分析!J19)&amp;IF(明细_客户结构分析!K19="","","；"&amp;明细_客户结构分析!K19&amp;"|"&amp;明细_客户结构分析!L19&amp;"|"&amp;明细_客户结构分析!M19&amp;"|"&amp;明细_客户结构分析!N19)</f>
        <v/>
      </c>
      <c r="L20" s="5">
        <f>IF(明细_客户结构分析!O19="","",明细_客户结构分析!O19&amp;"|"&amp;明细_客户结构分析!P19&amp;"|"&amp;明细_客户结构分析!Q19&amp;"|"&amp;明细_客户结构分析!R19)&amp;IF(明细_客户结构分析!S19="","","；"&amp;明细_客户结构分析!S19&amp;"|"&amp;明细_客户结构分析!T19&amp;"|"&amp;明细_客户结构分析!U19&amp;"|"&amp;明细_客户结构分析!V19)</f>
        <v/>
      </c>
      <c r="M20" s="5">
        <f>IF(明细_客户结构分析!W19="","",明细_客户结构分析!W19)&amp;IF(明细_客户结构分析!X19="","","；"&amp;明细_客户结构分析!X19)</f>
        <v/>
      </c>
    </row>
    <row r="21" ht="15.6" customHeight="1" s="33">
      <c r="A21" s="5">
        <f>汇总_经营周报!A20</f>
        <v/>
      </c>
      <c r="B21" s="8">
        <f>汇总_经营周报!B20</f>
        <v/>
      </c>
      <c r="C21" s="8">
        <f>汇总_经营周报!C20</f>
        <v/>
      </c>
      <c r="D21" s="8">
        <f>汇总_经营周报!G20</f>
        <v/>
      </c>
      <c r="E21" s="8">
        <f>汇总_经营周报!E20</f>
        <v/>
      </c>
      <c r="F21" s="18">
        <f>IF($A21="","",明细_客户结构分析!B20)</f>
        <v/>
      </c>
      <c r="G21" s="64">
        <f>IF($A21="","",明细_客户结构分析!C20)</f>
        <v/>
      </c>
      <c r="H21" s="64">
        <f>IF($A21="","",明细_客户结构分析!D20)</f>
        <v/>
      </c>
      <c r="I21" s="64">
        <f>IF($A21="","",明细_客户结构分析!E20)</f>
        <v/>
      </c>
      <c r="J21" s="64">
        <f>IF($A21="","",明细_客户结构分析!F20)</f>
        <v/>
      </c>
      <c r="K21" s="5">
        <f>IF(明细_客户结构分析!G20="","",明细_客户结构分析!G20&amp;"|"&amp;明细_客户结构分析!H20&amp;"|"&amp;明细_客户结构分析!I20&amp;"|"&amp;明细_客户结构分析!J20)&amp;IF(明细_客户结构分析!K20="","","；"&amp;明细_客户结构分析!K20&amp;"|"&amp;明细_客户结构分析!L20&amp;"|"&amp;明细_客户结构分析!M20&amp;"|"&amp;明细_客户结构分析!N20)</f>
        <v/>
      </c>
      <c r="L21" s="5">
        <f>IF(明细_客户结构分析!O20="","",明细_客户结构分析!O20&amp;"|"&amp;明细_客户结构分析!P20&amp;"|"&amp;明细_客户结构分析!Q20&amp;"|"&amp;明细_客户结构分析!R20)&amp;IF(明细_客户结构分析!S20="","","；"&amp;明细_客户结构分析!S20&amp;"|"&amp;明细_客户结构分析!T20&amp;"|"&amp;明细_客户结构分析!U20&amp;"|"&amp;明细_客户结构分析!V20)</f>
        <v/>
      </c>
      <c r="M21" s="5">
        <f>IF(明细_客户结构分析!W20="","",明细_客户结构分析!W20)&amp;IF(明细_客户结构分析!X20="","","；"&amp;明细_客户结构分析!X20)</f>
        <v/>
      </c>
    </row>
    <row r="22" ht="15.6" customHeight="1" s="33">
      <c r="A22" s="5">
        <f>汇总_经营周报!A21</f>
        <v/>
      </c>
      <c r="B22" s="8">
        <f>汇总_经营周报!B21</f>
        <v/>
      </c>
      <c r="C22" s="8">
        <f>汇总_经营周报!C21</f>
        <v/>
      </c>
      <c r="D22" s="8">
        <f>汇总_经营周报!G21</f>
        <v/>
      </c>
      <c r="E22" s="8">
        <f>汇总_经营周报!E21</f>
        <v/>
      </c>
      <c r="F22" s="18">
        <f>IF($A22="","",明细_客户结构分析!B21)</f>
        <v/>
      </c>
      <c r="G22" s="64">
        <f>IF($A22="","",明细_客户结构分析!C21)</f>
        <v/>
      </c>
      <c r="H22" s="64">
        <f>IF($A22="","",明细_客户结构分析!D21)</f>
        <v/>
      </c>
      <c r="I22" s="64">
        <f>IF($A22="","",明细_客户结构分析!E21)</f>
        <v/>
      </c>
      <c r="J22" s="64">
        <f>IF($A22="","",明细_客户结构分析!F21)</f>
        <v/>
      </c>
      <c r="K22" s="5">
        <f>IF(明细_客户结构分析!G21="","",明细_客户结构分析!G21&amp;"|"&amp;明细_客户结构分析!H21&amp;"|"&amp;明细_客户结构分析!I21&amp;"|"&amp;明细_客户结构分析!J21)&amp;IF(明细_客户结构分析!K21="","","；"&amp;明细_客户结构分析!K21&amp;"|"&amp;明细_客户结构分析!L21&amp;"|"&amp;明细_客户结构分析!M21&amp;"|"&amp;明细_客户结构分析!N21)</f>
        <v/>
      </c>
      <c r="L22" s="5">
        <f>IF(明细_客户结构分析!O21="","",明细_客户结构分析!O21&amp;"|"&amp;明细_客户结构分析!P21&amp;"|"&amp;明细_客户结构分析!Q21&amp;"|"&amp;明细_客户结构分析!R21)&amp;IF(明细_客户结构分析!S21="","","；"&amp;明细_客户结构分析!S21&amp;"|"&amp;明细_客户结构分析!T21&amp;"|"&amp;明细_客户结构分析!U21&amp;"|"&amp;明细_客户结构分析!V21)</f>
        <v/>
      </c>
      <c r="M22" s="5">
        <f>IF(明细_客户结构分析!W21="","",明细_客户结构分析!W21)&amp;IF(明细_客户结构分析!X21="","","；"&amp;明细_客户结构分析!X21)</f>
        <v/>
      </c>
    </row>
    <row r="23" ht="15.6" customHeight="1" s="33">
      <c r="A23" s="5">
        <f>汇总_经营周报!A22</f>
        <v/>
      </c>
      <c r="B23" s="8">
        <f>汇总_经营周报!B22</f>
        <v/>
      </c>
      <c r="C23" s="8">
        <f>汇总_经营周报!C22</f>
        <v/>
      </c>
      <c r="D23" s="8">
        <f>汇总_经营周报!G22</f>
        <v/>
      </c>
      <c r="E23" s="8">
        <f>汇总_经营周报!E22</f>
        <v/>
      </c>
      <c r="F23" s="18">
        <f>IF($A23="","",明细_客户结构分析!B22)</f>
        <v/>
      </c>
      <c r="G23" s="64">
        <f>IF($A23="","",明细_客户结构分析!C22)</f>
        <v/>
      </c>
      <c r="H23" s="64">
        <f>IF($A23="","",明细_客户结构分析!D22)</f>
        <v/>
      </c>
      <c r="I23" s="64">
        <f>IF($A23="","",明细_客户结构分析!E22)</f>
        <v/>
      </c>
      <c r="J23" s="64">
        <f>IF($A23="","",明细_客户结构分析!F22)</f>
        <v/>
      </c>
      <c r="K23" s="5">
        <f>IF(明细_客户结构分析!G22="","",明细_客户结构分析!G22&amp;"|"&amp;明细_客户结构分析!H22&amp;"|"&amp;明细_客户结构分析!I22&amp;"|"&amp;明细_客户结构分析!J22)&amp;IF(明细_客户结构分析!K22="","","；"&amp;明细_客户结构分析!K22&amp;"|"&amp;明细_客户结构分析!L22&amp;"|"&amp;明细_客户结构分析!M22&amp;"|"&amp;明细_客户结构分析!N22)</f>
        <v/>
      </c>
      <c r="L23" s="5">
        <f>IF(明细_客户结构分析!O22="","",明细_客户结构分析!O22&amp;"|"&amp;明细_客户结构分析!P22&amp;"|"&amp;明细_客户结构分析!Q22&amp;"|"&amp;明细_客户结构分析!R22)&amp;IF(明细_客户结构分析!S22="","","；"&amp;明细_客户结构分析!S22&amp;"|"&amp;明细_客户结构分析!T22&amp;"|"&amp;明细_客户结构分析!U22&amp;"|"&amp;明细_客户结构分析!V22)</f>
        <v/>
      </c>
      <c r="M23" s="5">
        <f>IF(明细_客户结构分析!W22="","",明细_客户结构分析!W22)&amp;IF(明细_客户结构分析!X22="","","；"&amp;明细_客户结构分析!X22)</f>
        <v/>
      </c>
    </row>
    <row r="24" ht="15.6" customHeight="1" s="33">
      <c r="A24" s="5">
        <f>汇总_经营周报!A23</f>
        <v/>
      </c>
      <c r="B24" s="8">
        <f>汇总_经营周报!B23</f>
        <v/>
      </c>
      <c r="C24" s="8">
        <f>汇总_经营周报!C23</f>
        <v/>
      </c>
      <c r="D24" s="8">
        <f>汇总_经营周报!G23</f>
        <v/>
      </c>
      <c r="E24" s="8">
        <f>汇总_经营周报!E23</f>
        <v/>
      </c>
      <c r="F24" s="18">
        <f>IF($A24="","",明细_客户结构分析!B23)</f>
        <v/>
      </c>
      <c r="G24" s="64">
        <f>IF($A24="","",明细_客户结构分析!C23)</f>
        <v/>
      </c>
      <c r="H24" s="64">
        <f>IF($A24="","",明细_客户结构分析!D23)</f>
        <v/>
      </c>
      <c r="I24" s="64">
        <f>IF($A24="","",明细_客户结构分析!E23)</f>
        <v/>
      </c>
      <c r="J24" s="64">
        <f>IF($A24="","",明细_客户结构分析!F23)</f>
        <v/>
      </c>
      <c r="K24" s="5">
        <f>IF(明细_客户结构分析!G23="","",明细_客户结构分析!G23&amp;"|"&amp;明细_客户结构分析!H23&amp;"|"&amp;明细_客户结构分析!I23&amp;"|"&amp;明细_客户结构分析!J23)&amp;IF(明细_客户结构分析!K23="","","；"&amp;明细_客户结构分析!K23&amp;"|"&amp;明细_客户结构分析!L23&amp;"|"&amp;明细_客户结构分析!M23&amp;"|"&amp;明细_客户结构分析!N23)</f>
        <v/>
      </c>
      <c r="L24" s="5">
        <f>IF(明细_客户结构分析!O23="","",明细_客户结构分析!O23&amp;"|"&amp;明细_客户结构分析!P23&amp;"|"&amp;明细_客户结构分析!Q23&amp;"|"&amp;明细_客户结构分析!R23)&amp;IF(明细_客户结构分析!S23="","","；"&amp;明细_客户结构分析!S23&amp;"|"&amp;明细_客户结构分析!T23&amp;"|"&amp;明细_客户结构分析!U23&amp;"|"&amp;明细_客户结构分析!V23)</f>
        <v/>
      </c>
      <c r="M24" s="5">
        <f>IF(明细_客户结构分析!W23="","",明细_客户结构分析!W23)&amp;IF(明细_客户结构分析!X23="","","；"&amp;明细_客户结构分析!X23)</f>
        <v/>
      </c>
    </row>
    <row r="25" ht="15.6" customHeight="1" s="33">
      <c r="A25" s="5">
        <f>汇总_经营周报!A24</f>
        <v/>
      </c>
      <c r="B25" s="8">
        <f>汇总_经营周报!B24</f>
        <v/>
      </c>
      <c r="C25" s="8">
        <f>汇总_经营周报!C24</f>
        <v/>
      </c>
      <c r="D25" s="8">
        <f>汇总_经营周报!G24</f>
        <v/>
      </c>
      <c r="E25" s="8">
        <f>汇总_经营周报!E24</f>
        <v/>
      </c>
      <c r="F25" s="18">
        <f>IF($A25="","",明细_客户结构分析!B24)</f>
        <v/>
      </c>
      <c r="G25" s="64">
        <f>IF($A25="","",明细_客户结构分析!C24)</f>
        <v/>
      </c>
      <c r="H25" s="64">
        <f>IF($A25="","",明细_客户结构分析!D24)</f>
        <v/>
      </c>
      <c r="I25" s="64">
        <f>IF($A25="","",明细_客户结构分析!E24)</f>
        <v/>
      </c>
      <c r="J25" s="64">
        <f>IF($A25="","",明细_客户结构分析!F24)</f>
        <v/>
      </c>
      <c r="K25" s="5">
        <f>IF(明细_客户结构分析!G24="","",明细_客户结构分析!G24&amp;"|"&amp;明细_客户结构分析!H24&amp;"|"&amp;明细_客户结构分析!I24&amp;"|"&amp;明细_客户结构分析!J24)&amp;IF(明细_客户结构分析!K24="","","；"&amp;明细_客户结构分析!K24&amp;"|"&amp;明细_客户结构分析!L24&amp;"|"&amp;明细_客户结构分析!M24&amp;"|"&amp;明细_客户结构分析!N24)</f>
        <v/>
      </c>
      <c r="L25" s="5">
        <f>IF(明细_客户结构分析!O24="","",明细_客户结构分析!O24&amp;"|"&amp;明细_客户结构分析!P24&amp;"|"&amp;明细_客户结构分析!Q24&amp;"|"&amp;明细_客户结构分析!R24)&amp;IF(明细_客户结构分析!S24="","","；"&amp;明细_客户结构分析!S24&amp;"|"&amp;明细_客户结构分析!T24&amp;"|"&amp;明细_客户结构分析!U24&amp;"|"&amp;明细_客户结构分析!V24)</f>
        <v/>
      </c>
      <c r="M25" s="5">
        <f>IF(明细_客户结构分析!W24="","",明细_客户结构分析!W24)&amp;IF(明细_客户结构分析!X24="","","；"&amp;明细_客户结构分析!X24)</f>
        <v/>
      </c>
    </row>
    <row r="26" ht="15.6" customHeight="1" s="33">
      <c r="A26" s="5">
        <f>汇总_经营周报!A25</f>
        <v/>
      </c>
      <c r="B26" s="8">
        <f>汇总_经营周报!B25</f>
        <v/>
      </c>
      <c r="C26" s="8">
        <f>汇总_经营周报!C25</f>
        <v/>
      </c>
      <c r="D26" s="8">
        <f>汇总_经营周报!G25</f>
        <v/>
      </c>
      <c r="E26" s="8">
        <f>汇总_经营周报!E25</f>
        <v/>
      </c>
      <c r="F26" s="18">
        <f>IF($A26="","",明细_客户结构分析!B25)</f>
        <v/>
      </c>
      <c r="G26" s="64">
        <f>IF($A26="","",明细_客户结构分析!C25)</f>
        <v/>
      </c>
      <c r="H26" s="64">
        <f>IF($A26="","",明细_客户结构分析!D25)</f>
        <v/>
      </c>
      <c r="I26" s="64">
        <f>IF($A26="","",明细_客户结构分析!E25)</f>
        <v/>
      </c>
      <c r="J26" s="64">
        <f>IF($A26="","",明细_客户结构分析!F25)</f>
        <v/>
      </c>
      <c r="K26" s="5">
        <f>IF(明细_客户结构分析!G25="","",明细_客户结构分析!G25&amp;"|"&amp;明细_客户结构分析!H25&amp;"|"&amp;明细_客户结构分析!I25&amp;"|"&amp;明细_客户结构分析!J25)&amp;IF(明细_客户结构分析!K25="","","；"&amp;明细_客户结构分析!K25&amp;"|"&amp;明细_客户结构分析!L25&amp;"|"&amp;明细_客户结构分析!M25&amp;"|"&amp;明细_客户结构分析!N25)</f>
        <v/>
      </c>
      <c r="L26" s="5">
        <f>IF(明细_客户结构分析!O25="","",明细_客户结构分析!O25&amp;"|"&amp;明细_客户结构分析!P25&amp;"|"&amp;明细_客户结构分析!Q25&amp;"|"&amp;明细_客户结构分析!R25)&amp;IF(明细_客户结构分析!S25="","","；"&amp;明细_客户结构分析!S25&amp;"|"&amp;明细_客户结构分析!T25&amp;"|"&amp;明细_客户结构分析!U25&amp;"|"&amp;明细_客户结构分析!V25)</f>
        <v/>
      </c>
      <c r="M26" s="5">
        <f>IF(明细_客户结构分析!W25="","",明细_客户结构分析!W25)&amp;IF(明细_客户结构分析!X25="","","；"&amp;明细_客户结构分析!X25)</f>
        <v/>
      </c>
    </row>
    <row r="27" ht="15.6" customHeight="1" s="33">
      <c r="A27" s="5">
        <f>汇总_经营周报!A26</f>
        <v/>
      </c>
      <c r="B27" s="8">
        <f>汇总_经营周报!B26</f>
        <v/>
      </c>
      <c r="C27" s="8">
        <f>汇总_经营周报!C26</f>
        <v/>
      </c>
      <c r="D27" s="8">
        <f>汇总_经营周报!G26</f>
        <v/>
      </c>
      <c r="E27" s="8">
        <f>汇总_经营周报!E26</f>
        <v/>
      </c>
      <c r="F27" s="18">
        <f>IF($A27="","",明细_客户结构分析!B26)</f>
        <v/>
      </c>
      <c r="G27" s="64">
        <f>IF($A27="","",明细_客户结构分析!C26)</f>
        <v/>
      </c>
      <c r="H27" s="64">
        <f>IF($A27="","",明细_客户结构分析!D26)</f>
        <v/>
      </c>
      <c r="I27" s="64">
        <f>IF($A27="","",明细_客户结构分析!E26)</f>
        <v/>
      </c>
      <c r="J27" s="64">
        <f>IF($A27="","",明细_客户结构分析!F26)</f>
        <v/>
      </c>
      <c r="K27" s="5">
        <f>IF(明细_客户结构分析!G26="","",明细_客户结构分析!G26&amp;"|"&amp;明细_客户结构分析!H26&amp;"|"&amp;明细_客户结构分析!I26&amp;"|"&amp;明细_客户结构分析!J26)&amp;IF(明细_客户结构分析!K26="","","；"&amp;明细_客户结构分析!K26&amp;"|"&amp;明细_客户结构分析!L26&amp;"|"&amp;明细_客户结构分析!M26&amp;"|"&amp;明细_客户结构分析!N26)</f>
        <v/>
      </c>
      <c r="L27" s="5">
        <f>IF(明细_客户结构分析!O26="","",明细_客户结构分析!O26&amp;"|"&amp;明细_客户结构分析!P26&amp;"|"&amp;明细_客户结构分析!Q26&amp;"|"&amp;明细_客户结构分析!R26)&amp;IF(明细_客户结构分析!S26="","","；"&amp;明细_客户结构分析!S26&amp;"|"&amp;明细_客户结构分析!T26&amp;"|"&amp;明细_客户结构分析!U26&amp;"|"&amp;明细_客户结构分析!V26)</f>
        <v/>
      </c>
      <c r="M27" s="5">
        <f>IF(明细_客户结构分析!W26="","",明细_客户结构分析!W26)&amp;IF(明细_客户结构分析!X26="","","；"&amp;明细_客户结构分析!X26)</f>
        <v/>
      </c>
    </row>
    <row r="28" ht="15.6" customHeight="1" s="33">
      <c r="A28" s="5">
        <f>汇总_经营周报!A27</f>
        <v/>
      </c>
      <c r="B28" s="8">
        <f>汇总_经营周报!B27</f>
        <v/>
      </c>
      <c r="C28" s="8">
        <f>汇总_经营周报!C27</f>
        <v/>
      </c>
      <c r="D28" s="8">
        <f>汇总_经营周报!G27</f>
        <v/>
      </c>
      <c r="E28" s="8">
        <f>汇总_经营周报!E27</f>
        <v/>
      </c>
      <c r="F28" s="18">
        <f>IF($A28="","",明细_客户结构分析!B27)</f>
        <v/>
      </c>
      <c r="G28" s="64">
        <f>IF($A28="","",明细_客户结构分析!C27)</f>
        <v/>
      </c>
      <c r="H28" s="64">
        <f>IF($A28="","",明细_客户结构分析!D27)</f>
        <v/>
      </c>
      <c r="I28" s="64">
        <f>IF($A28="","",明细_客户结构分析!E27)</f>
        <v/>
      </c>
      <c r="J28" s="64">
        <f>IF($A28="","",明细_客户结构分析!F27)</f>
        <v/>
      </c>
      <c r="K28" s="5">
        <f>IF(明细_客户结构分析!G27="","",明细_客户结构分析!G27&amp;"|"&amp;明细_客户结构分析!H27&amp;"|"&amp;明细_客户结构分析!I27&amp;"|"&amp;明细_客户结构分析!J27)&amp;IF(明细_客户结构分析!K27="","","；"&amp;明细_客户结构分析!K27&amp;"|"&amp;明细_客户结构分析!L27&amp;"|"&amp;明细_客户结构分析!M27&amp;"|"&amp;明细_客户结构分析!N27)</f>
        <v/>
      </c>
      <c r="L28" s="5">
        <f>IF(明细_客户结构分析!O27="","",明细_客户结构分析!O27&amp;"|"&amp;明细_客户结构分析!P27&amp;"|"&amp;明细_客户结构分析!Q27&amp;"|"&amp;明细_客户结构分析!R27)&amp;IF(明细_客户结构分析!S27="","","；"&amp;明细_客户结构分析!S27&amp;"|"&amp;明细_客户结构分析!T27&amp;"|"&amp;明细_客户结构分析!U27&amp;"|"&amp;明细_客户结构分析!V27)</f>
        <v/>
      </c>
      <c r="M28" s="5">
        <f>IF(明细_客户结构分析!W27="","",明细_客户结构分析!W27)&amp;IF(明细_客户结构分析!X27="","","；"&amp;明细_客户结构分析!X27)</f>
        <v/>
      </c>
    </row>
    <row r="29" ht="15.6" customHeight="1" s="33">
      <c r="A29" s="5">
        <f>汇总_经营周报!A28</f>
        <v/>
      </c>
      <c r="B29" s="8">
        <f>汇总_经营周报!B28</f>
        <v/>
      </c>
      <c r="C29" s="8">
        <f>汇总_经营周报!C28</f>
        <v/>
      </c>
      <c r="D29" s="8">
        <f>汇总_经营周报!G28</f>
        <v/>
      </c>
      <c r="E29" s="8">
        <f>汇总_经营周报!E28</f>
        <v/>
      </c>
      <c r="F29" s="18">
        <f>IF($A29="","",明细_客户结构分析!B28)</f>
        <v/>
      </c>
      <c r="G29" s="64">
        <f>IF($A29="","",明细_客户结构分析!C28)</f>
        <v/>
      </c>
      <c r="H29" s="64">
        <f>IF($A29="","",明细_客户结构分析!D28)</f>
        <v/>
      </c>
      <c r="I29" s="64">
        <f>IF($A29="","",明细_客户结构分析!E28)</f>
        <v/>
      </c>
      <c r="J29" s="64">
        <f>IF($A29="","",明细_客户结构分析!F28)</f>
        <v/>
      </c>
      <c r="K29" s="5">
        <f>IF(明细_客户结构分析!G28="","",明细_客户结构分析!G28&amp;"|"&amp;明细_客户结构分析!H28&amp;"|"&amp;明细_客户结构分析!I28&amp;"|"&amp;明细_客户结构分析!J28)&amp;IF(明细_客户结构分析!K28="","","；"&amp;明细_客户结构分析!K28&amp;"|"&amp;明细_客户结构分析!L28&amp;"|"&amp;明细_客户结构分析!M28&amp;"|"&amp;明细_客户结构分析!N28)</f>
        <v/>
      </c>
      <c r="L29" s="5">
        <f>IF(明细_客户结构分析!O28="","",明细_客户结构分析!O28&amp;"|"&amp;明细_客户结构分析!P28&amp;"|"&amp;明细_客户结构分析!Q28&amp;"|"&amp;明细_客户结构分析!R28)&amp;IF(明细_客户结构分析!S28="","","；"&amp;明细_客户结构分析!S28&amp;"|"&amp;明细_客户结构分析!T28&amp;"|"&amp;明细_客户结构分析!U28&amp;"|"&amp;明细_客户结构分析!V28)</f>
        <v/>
      </c>
      <c r="M29" s="5">
        <f>IF(明细_客户结构分析!W28="","",明细_客户结构分析!W28)&amp;IF(明细_客户结构分析!X28="","","；"&amp;明细_客户结构分析!X28)</f>
        <v/>
      </c>
    </row>
    <row r="30" ht="15.6" customHeight="1" s="33">
      <c r="A30" s="5">
        <f>汇总_经营周报!A29</f>
        <v/>
      </c>
      <c r="B30" s="8">
        <f>汇总_经营周报!B29</f>
        <v/>
      </c>
      <c r="C30" s="8">
        <f>汇总_经营周报!C29</f>
        <v/>
      </c>
      <c r="D30" s="8">
        <f>汇总_经营周报!G29</f>
        <v/>
      </c>
      <c r="E30" s="8">
        <f>汇总_经营周报!E29</f>
        <v/>
      </c>
      <c r="F30" s="18">
        <f>IF($A30="","",明细_客户结构分析!B29)</f>
        <v/>
      </c>
      <c r="G30" s="64">
        <f>IF($A30="","",明细_客户结构分析!C29)</f>
        <v/>
      </c>
      <c r="H30" s="64">
        <f>IF($A30="","",明细_客户结构分析!D29)</f>
        <v/>
      </c>
      <c r="I30" s="64">
        <f>IF($A30="","",明细_客户结构分析!E29)</f>
        <v/>
      </c>
      <c r="J30" s="64">
        <f>IF($A30="","",明细_客户结构分析!F29)</f>
        <v/>
      </c>
      <c r="K30" s="5">
        <f>IF(明细_客户结构分析!G29="","",明细_客户结构分析!G29&amp;"|"&amp;明细_客户结构分析!H29&amp;"|"&amp;明细_客户结构分析!I29&amp;"|"&amp;明细_客户结构分析!J29)&amp;IF(明细_客户结构分析!K29="","","；"&amp;明细_客户结构分析!K29&amp;"|"&amp;明细_客户结构分析!L29&amp;"|"&amp;明细_客户结构分析!M29&amp;"|"&amp;明细_客户结构分析!N29)</f>
        <v/>
      </c>
      <c r="L30" s="5">
        <f>IF(明细_客户结构分析!O29="","",明细_客户结构分析!O29&amp;"|"&amp;明细_客户结构分析!P29&amp;"|"&amp;明细_客户结构分析!Q29&amp;"|"&amp;明细_客户结构分析!R29)&amp;IF(明细_客户结构分析!S29="","","；"&amp;明细_客户结构分析!S29&amp;"|"&amp;明细_客户结构分析!T29&amp;"|"&amp;明细_客户结构分析!U29&amp;"|"&amp;明细_客户结构分析!V29)</f>
        <v/>
      </c>
      <c r="M30" s="5">
        <f>IF(明细_客户结构分析!W29="","",明细_客户结构分析!W29)&amp;IF(明细_客户结构分析!X29="","","；"&amp;明细_客户结构分析!X29)</f>
        <v/>
      </c>
    </row>
    <row r="31" ht="15.6" customHeight="1" s="33">
      <c r="A31" s="5">
        <f>汇总_经营周报!A30</f>
        <v/>
      </c>
      <c r="B31" s="8">
        <f>汇总_经营周报!B30</f>
        <v/>
      </c>
      <c r="C31" s="8">
        <f>汇总_经营周报!C30</f>
        <v/>
      </c>
      <c r="D31" s="8">
        <f>汇总_经营周报!G30</f>
        <v/>
      </c>
      <c r="E31" s="8">
        <f>汇总_经营周报!E30</f>
        <v/>
      </c>
      <c r="F31" s="18">
        <f>IF($A31="","",明细_客户结构分析!B30)</f>
        <v/>
      </c>
      <c r="G31" s="64">
        <f>IF($A31="","",明细_客户结构分析!C30)</f>
        <v/>
      </c>
      <c r="H31" s="64">
        <f>IF($A31="","",明细_客户结构分析!D30)</f>
        <v/>
      </c>
      <c r="I31" s="64">
        <f>IF($A31="","",明细_客户结构分析!E30)</f>
        <v/>
      </c>
      <c r="J31" s="64">
        <f>IF($A31="","",明细_客户结构分析!F30)</f>
        <v/>
      </c>
      <c r="K31" s="5">
        <f>IF(明细_客户结构分析!G30="","",明细_客户结构分析!G30&amp;"|"&amp;明细_客户结构分析!H30&amp;"|"&amp;明细_客户结构分析!I30&amp;"|"&amp;明细_客户结构分析!J30)&amp;IF(明细_客户结构分析!K30="","","；"&amp;明细_客户结构分析!K30&amp;"|"&amp;明细_客户结构分析!L30&amp;"|"&amp;明细_客户结构分析!M30&amp;"|"&amp;明细_客户结构分析!N30)</f>
        <v/>
      </c>
      <c r="L31" s="5">
        <f>IF(明细_客户结构分析!O30="","",明细_客户结构分析!O30&amp;"|"&amp;明细_客户结构分析!P30&amp;"|"&amp;明细_客户结构分析!Q30&amp;"|"&amp;明细_客户结构分析!R30)&amp;IF(明细_客户结构分析!S30="","","；"&amp;明细_客户结构分析!S30&amp;"|"&amp;明细_客户结构分析!T30&amp;"|"&amp;明细_客户结构分析!U30&amp;"|"&amp;明细_客户结构分析!V30)</f>
        <v/>
      </c>
      <c r="M31" s="5">
        <f>IF(明细_客户结构分析!W30="","",明细_客户结构分析!W30)&amp;IF(明细_客户结构分析!X30="","","；"&amp;明细_客户结构分析!X30)</f>
        <v/>
      </c>
    </row>
    <row r="32" ht="15.6" customHeight="1" s="33">
      <c r="A32" s="5">
        <f>汇总_经营周报!A31</f>
        <v/>
      </c>
      <c r="B32" s="8">
        <f>汇总_经营周报!B31</f>
        <v/>
      </c>
      <c r="C32" s="8">
        <f>汇总_经营周报!C31</f>
        <v/>
      </c>
      <c r="D32" s="8">
        <f>汇总_经营周报!G31</f>
        <v/>
      </c>
      <c r="E32" s="8">
        <f>汇总_经营周报!E31</f>
        <v/>
      </c>
      <c r="F32" s="18">
        <f>IF($A32="","",明细_客户结构分析!B31)</f>
        <v/>
      </c>
      <c r="G32" s="64">
        <f>IF($A32="","",明细_客户结构分析!C31)</f>
        <v/>
      </c>
      <c r="H32" s="64">
        <f>IF($A32="","",明细_客户结构分析!D31)</f>
        <v/>
      </c>
      <c r="I32" s="64">
        <f>IF($A32="","",明细_客户结构分析!E31)</f>
        <v/>
      </c>
      <c r="J32" s="64">
        <f>IF($A32="","",明细_客户结构分析!F31)</f>
        <v/>
      </c>
      <c r="K32" s="5">
        <f>IF(明细_客户结构分析!G31="","",明细_客户结构分析!G31&amp;"|"&amp;明细_客户结构分析!H31&amp;"|"&amp;明细_客户结构分析!I31&amp;"|"&amp;明细_客户结构分析!J31)&amp;IF(明细_客户结构分析!K31="","","；"&amp;明细_客户结构分析!K31&amp;"|"&amp;明细_客户结构分析!L31&amp;"|"&amp;明细_客户结构分析!M31&amp;"|"&amp;明细_客户结构分析!N31)</f>
        <v/>
      </c>
      <c r="L32" s="5">
        <f>IF(明细_客户结构分析!O31="","",明细_客户结构分析!O31&amp;"|"&amp;明细_客户结构分析!P31&amp;"|"&amp;明细_客户结构分析!Q31&amp;"|"&amp;明细_客户结构分析!R31)&amp;IF(明细_客户结构分析!S31="","","；"&amp;明细_客户结构分析!S31&amp;"|"&amp;明细_客户结构分析!T31&amp;"|"&amp;明细_客户结构分析!U31&amp;"|"&amp;明细_客户结构分析!V31)</f>
        <v/>
      </c>
      <c r="M32" s="5">
        <f>IF(明细_客户结构分析!W31="","",明细_客户结构分析!W31)&amp;IF(明细_客户结构分析!X31="","","；"&amp;明细_客户结构分析!X31)</f>
        <v/>
      </c>
    </row>
    <row r="33" ht="15.6" customHeight="1" s="33">
      <c r="A33" s="5">
        <f>汇总_经营周报!A32</f>
        <v/>
      </c>
      <c r="B33" s="8">
        <f>汇总_经营周报!B32</f>
        <v/>
      </c>
      <c r="C33" s="8">
        <f>汇总_经营周报!C32</f>
        <v/>
      </c>
      <c r="D33" s="8">
        <f>汇总_经营周报!G32</f>
        <v/>
      </c>
      <c r="E33" s="8">
        <f>汇总_经营周报!E32</f>
        <v/>
      </c>
      <c r="F33" s="18">
        <f>IF($A33="","",明细_客户结构分析!B32)</f>
        <v/>
      </c>
      <c r="G33" s="64">
        <f>IF($A33="","",明细_客户结构分析!C32)</f>
        <v/>
      </c>
      <c r="H33" s="64">
        <f>IF($A33="","",明细_客户结构分析!D32)</f>
        <v/>
      </c>
      <c r="I33" s="64">
        <f>IF($A33="","",明细_客户结构分析!E32)</f>
        <v/>
      </c>
      <c r="J33" s="64">
        <f>IF($A33="","",明细_客户结构分析!F32)</f>
        <v/>
      </c>
      <c r="K33" s="5">
        <f>IF(明细_客户结构分析!G32="","",明细_客户结构分析!G32&amp;"|"&amp;明细_客户结构分析!H32&amp;"|"&amp;明细_客户结构分析!I32&amp;"|"&amp;明细_客户结构分析!J32)&amp;IF(明细_客户结构分析!K32="","","；"&amp;明细_客户结构分析!K32&amp;"|"&amp;明细_客户结构分析!L32&amp;"|"&amp;明细_客户结构分析!M32&amp;"|"&amp;明细_客户结构分析!N32)</f>
        <v/>
      </c>
      <c r="L33" s="5">
        <f>IF(明细_客户结构分析!O32="","",明细_客户结构分析!O32&amp;"|"&amp;明细_客户结构分析!P32&amp;"|"&amp;明细_客户结构分析!Q32&amp;"|"&amp;明细_客户结构分析!R32)&amp;IF(明细_客户结构分析!S32="","","；"&amp;明细_客户结构分析!S32&amp;"|"&amp;明细_客户结构分析!T32&amp;"|"&amp;明细_客户结构分析!U32&amp;"|"&amp;明细_客户结构分析!V32)</f>
        <v/>
      </c>
      <c r="M33" s="5">
        <f>IF(明细_客户结构分析!W32="","",明细_客户结构分析!W32)&amp;IF(明细_客户结构分析!X32="","","；"&amp;明细_客户结构分析!X32)</f>
        <v/>
      </c>
    </row>
    <row r="34" ht="15.6" customHeight="1" s="33">
      <c r="A34" s="5">
        <f>汇总_经营周报!A33</f>
        <v/>
      </c>
      <c r="B34" s="8">
        <f>汇总_经营周报!B33</f>
        <v/>
      </c>
      <c r="C34" s="8">
        <f>汇总_经营周报!C33</f>
        <v/>
      </c>
      <c r="D34" s="8">
        <f>汇总_经营周报!G33</f>
        <v/>
      </c>
      <c r="E34" s="8">
        <f>汇总_经营周报!E33</f>
        <v/>
      </c>
      <c r="F34" s="18">
        <f>IF($A34="","",明细_客户结构分析!B33)</f>
        <v/>
      </c>
      <c r="G34" s="64">
        <f>IF($A34="","",明细_客户结构分析!C33)</f>
        <v/>
      </c>
      <c r="H34" s="64">
        <f>IF($A34="","",明细_客户结构分析!D33)</f>
        <v/>
      </c>
      <c r="I34" s="64">
        <f>IF($A34="","",明细_客户结构分析!E33)</f>
        <v/>
      </c>
      <c r="J34" s="64">
        <f>IF($A34="","",明细_客户结构分析!F33)</f>
        <v/>
      </c>
      <c r="K34" s="5">
        <f>IF(明细_客户结构分析!G33="","",明细_客户结构分析!G33&amp;"|"&amp;明细_客户结构分析!H33&amp;"|"&amp;明细_客户结构分析!I33&amp;"|"&amp;明细_客户结构分析!J33)&amp;IF(明细_客户结构分析!K33="","","；"&amp;明细_客户结构分析!K33&amp;"|"&amp;明细_客户结构分析!L33&amp;"|"&amp;明细_客户结构分析!M33&amp;"|"&amp;明细_客户结构分析!N33)</f>
        <v/>
      </c>
      <c r="L34" s="5">
        <f>IF(明细_客户结构分析!O33="","",明细_客户结构分析!O33&amp;"|"&amp;明细_客户结构分析!P33&amp;"|"&amp;明细_客户结构分析!Q33&amp;"|"&amp;明细_客户结构分析!R33)&amp;IF(明细_客户结构分析!S33="","","；"&amp;明细_客户结构分析!S33&amp;"|"&amp;明细_客户结构分析!T33&amp;"|"&amp;明细_客户结构分析!U33&amp;"|"&amp;明细_客户结构分析!V33)</f>
        <v/>
      </c>
      <c r="M34" s="5">
        <f>IF(明细_客户结构分析!W33="","",明细_客户结构分析!W33)&amp;IF(明细_客户结构分析!X33="","","；"&amp;明细_客户结构分析!X33)</f>
        <v/>
      </c>
    </row>
    <row r="35" ht="15.6" customHeight="1" s="33">
      <c r="A35" s="5">
        <f>汇总_经营周报!A34</f>
        <v/>
      </c>
      <c r="B35" s="8">
        <f>汇总_经营周报!B34</f>
        <v/>
      </c>
      <c r="C35" s="8">
        <f>汇总_经营周报!C34</f>
        <v/>
      </c>
      <c r="D35" s="8">
        <f>汇总_经营周报!G34</f>
        <v/>
      </c>
      <c r="E35" s="8">
        <f>汇总_经营周报!E34</f>
        <v/>
      </c>
      <c r="F35" s="18">
        <f>IF($A35="","",明细_客户结构分析!B34)</f>
        <v/>
      </c>
      <c r="G35" s="64">
        <f>IF($A35="","",明细_客户结构分析!C34)</f>
        <v/>
      </c>
      <c r="H35" s="64">
        <f>IF($A35="","",明细_客户结构分析!D34)</f>
        <v/>
      </c>
      <c r="I35" s="64">
        <f>IF($A35="","",明细_客户结构分析!E34)</f>
        <v/>
      </c>
      <c r="J35" s="64">
        <f>IF($A35="","",明细_客户结构分析!F34)</f>
        <v/>
      </c>
      <c r="K35" s="5">
        <f>IF(明细_客户结构分析!G34="","",明细_客户结构分析!G34&amp;"|"&amp;明细_客户结构分析!H34&amp;"|"&amp;明细_客户结构分析!I34&amp;"|"&amp;明细_客户结构分析!J34)&amp;IF(明细_客户结构分析!K34="","","；"&amp;明细_客户结构分析!K34&amp;"|"&amp;明细_客户结构分析!L34&amp;"|"&amp;明细_客户结构分析!M34&amp;"|"&amp;明细_客户结构分析!N34)</f>
        <v/>
      </c>
      <c r="L35" s="5">
        <f>IF(明细_客户结构分析!O34="","",明细_客户结构分析!O34&amp;"|"&amp;明细_客户结构分析!P34&amp;"|"&amp;明细_客户结构分析!Q34&amp;"|"&amp;明细_客户结构分析!R34)&amp;IF(明细_客户结构分析!S34="","","；"&amp;明细_客户结构分析!S34&amp;"|"&amp;明细_客户结构分析!T34&amp;"|"&amp;明细_客户结构分析!U34&amp;"|"&amp;明细_客户结构分析!V34)</f>
        <v/>
      </c>
      <c r="M35" s="5">
        <f>IF(明细_客户结构分析!W34="","",明细_客户结构分析!W34)&amp;IF(明细_客户结构分析!X34="","","；"&amp;明细_客户结构分析!X34)</f>
        <v/>
      </c>
    </row>
    <row r="36" ht="15.6" customHeight="1" s="33">
      <c r="A36" s="5">
        <f>汇总_经营周报!A35</f>
        <v/>
      </c>
      <c r="B36" s="8">
        <f>汇总_经营周报!B35</f>
        <v/>
      </c>
      <c r="C36" s="8">
        <f>汇总_经营周报!C35</f>
        <v/>
      </c>
      <c r="D36" s="8">
        <f>汇总_经营周报!G35</f>
        <v/>
      </c>
      <c r="E36" s="8">
        <f>汇总_经营周报!E35</f>
        <v/>
      </c>
      <c r="F36" s="18">
        <f>IF($A36="","",明细_客户结构分析!B35)</f>
        <v/>
      </c>
      <c r="G36" s="64">
        <f>IF($A36="","",明细_客户结构分析!C35)</f>
        <v/>
      </c>
      <c r="H36" s="64">
        <f>IF($A36="","",明细_客户结构分析!D35)</f>
        <v/>
      </c>
      <c r="I36" s="64">
        <f>IF($A36="","",明细_客户结构分析!E35)</f>
        <v/>
      </c>
      <c r="J36" s="64">
        <f>IF($A36="","",明细_客户结构分析!F35)</f>
        <v/>
      </c>
      <c r="K36" s="5">
        <f>IF(明细_客户结构分析!G35="","",明细_客户结构分析!G35&amp;"|"&amp;明细_客户结构分析!H35&amp;"|"&amp;明细_客户结构分析!I35&amp;"|"&amp;明细_客户结构分析!J35)&amp;IF(明细_客户结构分析!K35="","","；"&amp;明细_客户结构分析!K35&amp;"|"&amp;明细_客户结构分析!L35&amp;"|"&amp;明细_客户结构分析!M35&amp;"|"&amp;明细_客户结构分析!N35)</f>
        <v/>
      </c>
      <c r="L36" s="5">
        <f>IF(明细_客户结构分析!O35="","",明细_客户结构分析!O35&amp;"|"&amp;明细_客户结构分析!P35&amp;"|"&amp;明细_客户结构分析!Q35&amp;"|"&amp;明细_客户结构分析!R35)&amp;IF(明细_客户结构分析!S35="","","；"&amp;明细_客户结构分析!S35&amp;"|"&amp;明细_客户结构分析!T35&amp;"|"&amp;明细_客户结构分析!U35&amp;"|"&amp;明细_客户结构分析!V35)</f>
        <v/>
      </c>
      <c r="M36" s="5">
        <f>IF(明细_客户结构分析!W35="","",明细_客户结构分析!W35)&amp;IF(明细_客户结构分析!X35="","","；"&amp;明细_客户结构分析!X35)</f>
        <v/>
      </c>
    </row>
    <row r="37" ht="15.6" customHeight="1" s="33">
      <c r="A37" s="5">
        <f>汇总_经营周报!A36</f>
        <v/>
      </c>
      <c r="B37" s="8">
        <f>汇总_经营周报!B36</f>
        <v/>
      </c>
      <c r="C37" s="8">
        <f>汇总_经营周报!C36</f>
        <v/>
      </c>
      <c r="D37" s="8">
        <f>汇总_经营周报!G36</f>
        <v/>
      </c>
      <c r="E37" s="8">
        <f>汇总_经营周报!E36</f>
        <v/>
      </c>
      <c r="F37" s="18">
        <f>IF($A37="","",明细_客户结构分析!B36)</f>
        <v/>
      </c>
      <c r="G37" s="64">
        <f>IF($A37="","",明细_客户结构分析!C36)</f>
        <v/>
      </c>
      <c r="H37" s="64">
        <f>IF($A37="","",明细_客户结构分析!D36)</f>
        <v/>
      </c>
      <c r="I37" s="64">
        <f>IF($A37="","",明细_客户结构分析!E36)</f>
        <v/>
      </c>
      <c r="J37" s="64">
        <f>IF($A37="","",明细_客户结构分析!F36)</f>
        <v/>
      </c>
      <c r="K37" s="5">
        <f>IF(明细_客户结构分析!G36="","",明细_客户结构分析!G36&amp;"|"&amp;明细_客户结构分析!H36&amp;"|"&amp;明细_客户结构分析!I36&amp;"|"&amp;明细_客户结构分析!J36)&amp;IF(明细_客户结构分析!K36="","","；"&amp;明细_客户结构分析!K36&amp;"|"&amp;明细_客户结构分析!L36&amp;"|"&amp;明细_客户结构分析!M36&amp;"|"&amp;明细_客户结构分析!N36)</f>
        <v/>
      </c>
      <c r="L37" s="5">
        <f>IF(明细_客户结构分析!O36="","",明细_客户结构分析!O36&amp;"|"&amp;明细_客户结构分析!P36&amp;"|"&amp;明细_客户结构分析!Q36&amp;"|"&amp;明细_客户结构分析!R36)&amp;IF(明细_客户结构分析!S36="","","；"&amp;明细_客户结构分析!S36&amp;"|"&amp;明细_客户结构分析!T36&amp;"|"&amp;明细_客户结构分析!U36&amp;"|"&amp;明细_客户结构分析!V36)</f>
        <v/>
      </c>
      <c r="M37" s="5">
        <f>IF(明细_客户结构分析!W36="","",明细_客户结构分析!W36)&amp;IF(明细_客户结构分析!X36="","","；"&amp;明细_客户结构分析!X36)</f>
        <v/>
      </c>
    </row>
    <row r="38" ht="15.6" customHeight="1" s="33">
      <c r="A38" s="5">
        <f>汇总_经营周报!A37</f>
        <v/>
      </c>
      <c r="B38" s="8">
        <f>汇总_经营周报!B37</f>
        <v/>
      </c>
      <c r="C38" s="8">
        <f>汇总_经营周报!C37</f>
        <v/>
      </c>
      <c r="D38" s="8">
        <f>汇总_经营周报!G37</f>
        <v/>
      </c>
      <c r="E38" s="8">
        <f>汇总_经营周报!E37</f>
        <v/>
      </c>
      <c r="F38" s="18">
        <f>IF($A38="","",明细_客户结构分析!B37)</f>
        <v/>
      </c>
      <c r="G38" s="64">
        <f>IF($A38="","",明细_客户结构分析!C37)</f>
        <v/>
      </c>
      <c r="H38" s="64">
        <f>IF($A38="","",明细_客户结构分析!D37)</f>
        <v/>
      </c>
      <c r="I38" s="64">
        <f>IF($A38="","",明细_客户结构分析!E37)</f>
        <v/>
      </c>
      <c r="J38" s="64">
        <f>IF($A38="","",明细_客户结构分析!F37)</f>
        <v/>
      </c>
      <c r="K38" s="5">
        <f>IF(明细_客户结构分析!G37="","",明细_客户结构分析!G37&amp;"|"&amp;明细_客户结构分析!H37&amp;"|"&amp;明细_客户结构分析!I37&amp;"|"&amp;明细_客户结构分析!J37)&amp;IF(明细_客户结构分析!K37="","","；"&amp;明细_客户结构分析!K37&amp;"|"&amp;明细_客户结构分析!L37&amp;"|"&amp;明细_客户结构分析!M37&amp;"|"&amp;明细_客户结构分析!N37)</f>
        <v/>
      </c>
      <c r="L38" s="5">
        <f>IF(明细_客户结构分析!O37="","",明细_客户结构分析!O37&amp;"|"&amp;明细_客户结构分析!P37&amp;"|"&amp;明细_客户结构分析!Q37&amp;"|"&amp;明细_客户结构分析!R37)&amp;IF(明细_客户结构分析!S37="","","；"&amp;明细_客户结构分析!S37&amp;"|"&amp;明细_客户结构分析!T37&amp;"|"&amp;明细_客户结构分析!U37&amp;"|"&amp;明细_客户结构分析!V37)</f>
        <v/>
      </c>
      <c r="M38" s="5">
        <f>IF(明细_客户结构分析!W37="","",明细_客户结构分析!W37)&amp;IF(明细_客户结构分析!X37="","","；"&amp;明细_客户结构分析!X37)</f>
        <v/>
      </c>
    </row>
    <row r="39" ht="15.6" customHeight="1" s="33">
      <c r="A39" s="5">
        <f>汇总_经营周报!A38</f>
        <v/>
      </c>
      <c r="B39" s="8">
        <f>汇总_经营周报!B38</f>
        <v/>
      </c>
      <c r="C39" s="8">
        <f>汇总_经营周报!C38</f>
        <v/>
      </c>
      <c r="D39" s="8">
        <f>汇总_经营周报!G38</f>
        <v/>
      </c>
      <c r="E39" s="8">
        <f>汇总_经营周报!E38</f>
        <v/>
      </c>
      <c r="F39" s="18">
        <f>IF($A39="","",明细_客户结构分析!B38)</f>
        <v/>
      </c>
      <c r="G39" s="64">
        <f>IF($A39="","",明细_客户结构分析!C38)</f>
        <v/>
      </c>
      <c r="H39" s="64">
        <f>IF($A39="","",明细_客户结构分析!D38)</f>
        <v/>
      </c>
      <c r="I39" s="64">
        <f>IF($A39="","",明细_客户结构分析!E38)</f>
        <v/>
      </c>
      <c r="J39" s="64">
        <f>IF($A39="","",明细_客户结构分析!F38)</f>
        <v/>
      </c>
      <c r="K39" s="5">
        <f>IF(明细_客户结构分析!G38="","",明细_客户结构分析!G38&amp;"|"&amp;明细_客户结构分析!H38&amp;"|"&amp;明细_客户结构分析!I38&amp;"|"&amp;明细_客户结构分析!J38)&amp;IF(明细_客户结构分析!K38="","","；"&amp;明细_客户结构分析!K38&amp;"|"&amp;明细_客户结构分析!L38&amp;"|"&amp;明细_客户结构分析!M38&amp;"|"&amp;明细_客户结构分析!N38)</f>
        <v/>
      </c>
      <c r="L39" s="5">
        <f>IF(明细_客户结构分析!O38="","",明细_客户结构分析!O38&amp;"|"&amp;明细_客户结构分析!P38&amp;"|"&amp;明细_客户结构分析!Q38&amp;"|"&amp;明细_客户结构分析!R38)&amp;IF(明细_客户结构分析!S38="","","；"&amp;明细_客户结构分析!S38&amp;"|"&amp;明细_客户结构分析!T38&amp;"|"&amp;明细_客户结构分析!U38&amp;"|"&amp;明细_客户结构分析!V38)</f>
        <v/>
      </c>
      <c r="M39" s="5">
        <f>IF(明细_客户结构分析!W38="","",明细_客户结构分析!W38)&amp;IF(明细_客户结构分析!X38="","","；"&amp;明细_客户结构分析!X38)</f>
        <v/>
      </c>
    </row>
    <row r="40" ht="15.6" customHeight="1" s="33">
      <c r="A40" s="5">
        <f>汇总_经营周报!A39</f>
        <v/>
      </c>
      <c r="B40" s="8">
        <f>汇总_经营周报!B39</f>
        <v/>
      </c>
      <c r="C40" s="8">
        <f>汇总_经营周报!C39</f>
        <v/>
      </c>
      <c r="D40" s="8">
        <f>汇总_经营周报!G39</f>
        <v/>
      </c>
      <c r="E40" s="8">
        <f>汇总_经营周报!E39</f>
        <v/>
      </c>
      <c r="F40" s="18">
        <f>IF($A40="","",明细_客户结构分析!B39)</f>
        <v/>
      </c>
      <c r="G40" s="64">
        <f>IF($A40="","",明细_客户结构分析!C39)</f>
        <v/>
      </c>
      <c r="H40" s="64">
        <f>IF($A40="","",明细_客户结构分析!D39)</f>
        <v/>
      </c>
      <c r="I40" s="64">
        <f>IF($A40="","",明细_客户结构分析!E39)</f>
        <v/>
      </c>
      <c r="J40" s="64">
        <f>IF($A40="","",明细_客户结构分析!F39)</f>
        <v/>
      </c>
      <c r="K40" s="5">
        <f>IF(明细_客户结构分析!G39="","",明细_客户结构分析!G39&amp;"|"&amp;明细_客户结构分析!H39&amp;"|"&amp;明细_客户结构分析!I39&amp;"|"&amp;明细_客户结构分析!J39)&amp;IF(明细_客户结构分析!K39="","","；"&amp;明细_客户结构分析!K39&amp;"|"&amp;明细_客户结构分析!L39&amp;"|"&amp;明细_客户结构分析!M39&amp;"|"&amp;明细_客户结构分析!N39)</f>
        <v/>
      </c>
      <c r="L40" s="5">
        <f>IF(明细_客户结构分析!O39="","",明细_客户结构分析!O39&amp;"|"&amp;明细_客户结构分析!P39&amp;"|"&amp;明细_客户结构分析!Q39&amp;"|"&amp;明细_客户结构分析!R39)&amp;IF(明细_客户结构分析!S39="","","；"&amp;明细_客户结构分析!S39&amp;"|"&amp;明细_客户结构分析!T39&amp;"|"&amp;明细_客户结构分析!U39&amp;"|"&amp;明细_客户结构分析!V39)</f>
        <v/>
      </c>
      <c r="M40" s="5">
        <f>IF(明细_客户结构分析!W39="","",明细_客户结构分析!W39)&amp;IF(明细_客户结构分析!X39="","","；"&amp;明细_客户结构分析!X39)</f>
        <v/>
      </c>
    </row>
    <row r="41" ht="15.6" customHeight="1" s="33">
      <c r="A41" s="5">
        <f>汇总_经营周报!A40</f>
        <v/>
      </c>
      <c r="B41" s="8">
        <f>汇总_经营周报!B40</f>
        <v/>
      </c>
      <c r="C41" s="8">
        <f>汇总_经营周报!C40</f>
        <v/>
      </c>
      <c r="D41" s="8">
        <f>汇总_经营周报!G40</f>
        <v/>
      </c>
      <c r="E41" s="8">
        <f>汇总_经营周报!E40</f>
        <v/>
      </c>
      <c r="F41" s="18">
        <f>IF($A41="","",明细_客户结构分析!B40)</f>
        <v/>
      </c>
      <c r="G41" s="64">
        <f>IF($A41="","",明细_客户结构分析!C40)</f>
        <v/>
      </c>
      <c r="H41" s="64">
        <f>IF($A41="","",明细_客户结构分析!D40)</f>
        <v/>
      </c>
      <c r="I41" s="64">
        <f>IF($A41="","",明细_客户结构分析!E40)</f>
        <v/>
      </c>
      <c r="J41" s="64">
        <f>IF($A41="","",明细_客户结构分析!F40)</f>
        <v/>
      </c>
      <c r="K41" s="5">
        <f>IF(明细_客户结构分析!G40="","",明细_客户结构分析!G40&amp;"|"&amp;明细_客户结构分析!H40&amp;"|"&amp;明细_客户结构分析!I40&amp;"|"&amp;明细_客户结构分析!J40)&amp;IF(明细_客户结构分析!K40="","","；"&amp;明细_客户结构分析!K40&amp;"|"&amp;明细_客户结构分析!L40&amp;"|"&amp;明细_客户结构分析!M40&amp;"|"&amp;明细_客户结构分析!N40)</f>
        <v/>
      </c>
      <c r="L41" s="5">
        <f>IF(明细_客户结构分析!O40="","",明细_客户结构分析!O40&amp;"|"&amp;明细_客户结构分析!P40&amp;"|"&amp;明细_客户结构分析!Q40&amp;"|"&amp;明细_客户结构分析!R40)&amp;IF(明细_客户结构分析!S40="","","；"&amp;明细_客户结构分析!S40&amp;"|"&amp;明细_客户结构分析!T40&amp;"|"&amp;明细_客户结构分析!U40&amp;"|"&amp;明细_客户结构分析!V40)</f>
        <v/>
      </c>
      <c r="M41" s="5">
        <f>IF(明细_客户结构分析!W40="","",明细_客户结构分析!W40)&amp;IF(明细_客户结构分析!X40="","","；"&amp;明细_客户结构分析!X40)</f>
        <v/>
      </c>
    </row>
    <row r="42" ht="15.6" customHeight="1" s="33">
      <c r="A42" s="5">
        <f>汇总_经营周报!A41</f>
        <v/>
      </c>
      <c r="B42" s="8">
        <f>汇总_经营周报!B41</f>
        <v/>
      </c>
      <c r="C42" s="8">
        <f>汇总_经营周报!C41</f>
        <v/>
      </c>
      <c r="D42" s="8">
        <f>汇总_经营周报!G41</f>
        <v/>
      </c>
      <c r="E42" s="8">
        <f>汇总_经营周报!E41</f>
        <v/>
      </c>
      <c r="F42" s="18">
        <f>IF($A42="","",明细_客户结构分析!B41)</f>
        <v/>
      </c>
      <c r="G42" s="64">
        <f>IF($A42="","",明细_客户结构分析!C41)</f>
        <v/>
      </c>
      <c r="H42" s="64">
        <f>IF($A42="","",明细_客户结构分析!D41)</f>
        <v/>
      </c>
      <c r="I42" s="64">
        <f>IF($A42="","",明细_客户结构分析!E41)</f>
        <v/>
      </c>
      <c r="J42" s="64">
        <f>IF($A42="","",明细_客户结构分析!F41)</f>
        <v/>
      </c>
      <c r="K42" s="5">
        <f>IF(明细_客户结构分析!G41="","",明细_客户结构分析!G41&amp;"|"&amp;明细_客户结构分析!H41&amp;"|"&amp;明细_客户结构分析!I41&amp;"|"&amp;明细_客户结构分析!J41)&amp;IF(明细_客户结构分析!K41="","","；"&amp;明细_客户结构分析!K41&amp;"|"&amp;明细_客户结构分析!L41&amp;"|"&amp;明细_客户结构分析!M41&amp;"|"&amp;明细_客户结构分析!N41)</f>
        <v/>
      </c>
      <c r="L42" s="5">
        <f>IF(明细_客户结构分析!O41="","",明细_客户结构分析!O41&amp;"|"&amp;明细_客户结构分析!P41&amp;"|"&amp;明细_客户结构分析!Q41&amp;"|"&amp;明细_客户结构分析!R41)&amp;IF(明细_客户结构分析!S41="","","；"&amp;明细_客户结构分析!S41&amp;"|"&amp;明细_客户结构分析!T41&amp;"|"&amp;明细_客户结构分析!U41&amp;"|"&amp;明细_客户结构分析!V41)</f>
        <v/>
      </c>
      <c r="M42" s="5">
        <f>IF(明细_客户结构分析!W41="","",明细_客户结构分析!W41)&amp;IF(明细_客户结构分析!X41="","","；"&amp;明细_客户结构分析!X41)</f>
        <v/>
      </c>
    </row>
    <row r="43" ht="15.6" customHeight="1" s="33">
      <c r="A43" s="5">
        <f>汇总_经营周报!A42</f>
        <v/>
      </c>
      <c r="B43" s="8">
        <f>汇总_经营周报!B42</f>
        <v/>
      </c>
      <c r="C43" s="8">
        <f>汇总_经营周报!C42</f>
        <v/>
      </c>
      <c r="D43" s="8">
        <f>汇总_经营周报!G42</f>
        <v/>
      </c>
      <c r="E43" s="8">
        <f>汇总_经营周报!E42</f>
        <v/>
      </c>
      <c r="F43" s="18">
        <f>IF($A43="","",明细_客户结构分析!B42)</f>
        <v/>
      </c>
      <c r="G43" s="64">
        <f>IF($A43="","",明细_客户结构分析!C42)</f>
        <v/>
      </c>
      <c r="H43" s="64">
        <f>IF($A43="","",明细_客户结构分析!D42)</f>
        <v/>
      </c>
      <c r="I43" s="64">
        <f>IF($A43="","",明细_客户结构分析!E42)</f>
        <v/>
      </c>
      <c r="J43" s="64">
        <f>IF($A43="","",明细_客户结构分析!F42)</f>
        <v/>
      </c>
      <c r="K43" s="5">
        <f>IF(明细_客户结构分析!G42="","",明细_客户结构分析!G42&amp;"|"&amp;明细_客户结构分析!H42&amp;"|"&amp;明细_客户结构分析!I42&amp;"|"&amp;明细_客户结构分析!J42)&amp;IF(明细_客户结构分析!K42="","","；"&amp;明细_客户结构分析!K42&amp;"|"&amp;明细_客户结构分析!L42&amp;"|"&amp;明细_客户结构分析!M42&amp;"|"&amp;明细_客户结构分析!N42)</f>
        <v/>
      </c>
      <c r="L43" s="5">
        <f>IF(明细_客户结构分析!O42="","",明细_客户结构分析!O42&amp;"|"&amp;明细_客户结构分析!P42&amp;"|"&amp;明细_客户结构分析!Q42&amp;"|"&amp;明细_客户结构分析!R42)&amp;IF(明细_客户结构分析!S42="","","；"&amp;明细_客户结构分析!S42&amp;"|"&amp;明细_客户结构分析!T42&amp;"|"&amp;明细_客户结构分析!U42&amp;"|"&amp;明细_客户结构分析!V42)</f>
        <v/>
      </c>
      <c r="M43" s="5">
        <f>IF(明细_客户结构分析!W42="","",明细_客户结构分析!W42)&amp;IF(明细_客户结构分析!X42="","","；"&amp;明细_客户结构分析!X42)</f>
        <v/>
      </c>
    </row>
    <row r="44" ht="15.6" customHeight="1" s="33">
      <c r="A44" s="5">
        <f>汇总_经营周报!A43</f>
        <v/>
      </c>
      <c r="B44" s="8">
        <f>汇总_经营周报!B43</f>
        <v/>
      </c>
      <c r="C44" s="8">
        <f>汇总_经营周报!C43</f>
        <v/>
      </c>
      <c r="D44" s="8">
        <f>汇总_经营周报!G43</f>
        <v/>
      </c>
      <c r="E44" s="8">
        <f>汇总_经营周报!E43</f>
        <v/>
      </c>
      <c r="F44" s="18">
        <f>IF($A44="","",明细_客户结构分析!B43)</f>
        <v/>
      </c>
      <c r="G44" s="64">
        <f>IF($A44="","",明细_客户结构分析!C43)</f>
        <v/>
      </c>
      <c r="H44" s="64">
        <f>IF($A44="","",明细_客户结构分析!D43)</f>
        <v/>
      </c>
      <c r="I44" s="64">
        <f>IF($A44="","",明细_客户结构分析!E43)</f>
        <v/>
      </c>
      <c r="J44" s="64">
        <f>IF($A44="","",明细_客户结构分析!F43)</f>
        <v/>
      </c>
      <c r="K44" s="5">
        <f>IF(明细_客户结构分析!G43="","",明细_客户结构分析!G43&amp;"|"&amp;明细_客户结构分析!H43&amp;"|"&amp;明细_客户结构分析!I43&amp;"|"&amp;明细_客户结构分析!J43)&amp;IF(明细_客户结构分析!K43="","","；"&amp;明细_客户结构分析!K43&amp;"|"&amp;明细_客户结构分析!L43&amp;"|"&amp;明细_客户结构分析!M43&amp;"|"&amp;明细_客户结构分析!N43)</f>
        <v/>
      </c>
      <c r="L44" s="5">
        <f>IF(明细_客户结构分析!O43="","",明细_客户结构分析!O43&amp;"|"&amp;明细_客户结构分析!P43&amp;"|"&amp;明细_客户结构分析!Q43&amp;"|"&amp;明细_客户结构分析!R43)&amp;IF(明细_客户结构分析!S43="","","；"&amp;明细_客户结构分析!S43&amp;"|"&amp;明细_客户结构分析!T43&amp;"|"&amp;明细_客户结构分析!U43&amp;"|"&amp;明细_客户结构分析!V43)</f>
        <v/>
      </c>
      <c r="M44" s="5">
        <f>IF(明细_客户结构分析!W43="","",明细_客户结构分析!W43)&amp;IF(明细_客户结构分析!X43="","","；"&amp;明细_客户结构分析!X43)</f>
        <v/>
      </c>
    </row>
    <row r="45" ht="15.6" customHeight="1" s="33">
      <c r="A45" s="5">
        <f>汇总_经营周报!A44</f>
        <v/>
      </c>
      <c r="B45" s="8">
        <f>汇总_经营周报!B44</f>
        <v/>
      </c>
      <c r="C45" s="8">
        <f>汇总_经营周报!C44</f>
        <v/>
      </c>
      <c r="D45" s="8">
        <f>汇总_经营周报!G44</f>
        <v/>
      </c>
      <c r="E45" s="8">
        <f>汇总_经营周报!E44</f>
        <v/>
      </c>
      <c r="F45" s="18">
        <f>IF($A45="","",明细_客户结构分析!B44)</f>
        <v/>
      </c>
      <c r="G45" s="64">
        <f>IF($A45="","",明细_客户结构分析!C44)</f>
        <v/>
      </c>
      <c r="H45" s="64">
        <f>IF($A45="","",明细_客户结构分析!D44)</f>
        <v/>
      </c>
      <c r="I45" s="64">
        <f>IF($A45="","",明细_客户结构分析!E44)</f>
        <v/>
      </c>
      <c r="J45" s="64">
        <f>IF($A45="","",明细_客户结构分析!F44)</f>
        <v/>
      </c>
      <c r="K45" s="5">
        <f>IF(明细_客户结构分析!G44="","",明细_客户结构分析!G44&amp;"|"&amp;明细_客户结构分析!H44&amp;"|"&amp;明细_客户结构分析!I44&amp;"|"&amp;明细_客户结构分析!J44)&amp;IF(明细_客户结构分析!K44="","","；"&amp;明细_客户结构分析!K44&amp;"|"&amp;明细_客户结构分析!L44&amp;"|"&amp;明细_客户结构分析!M44&amp;"|"&amp;明细_客户结构分析!N44)</f>
        <v/>
      </c>
      <c r="L45" s="5">
        <f>IF(明细_客户结构分析!O44="","",明细_客户结构分析!O44&amp;"|"&amp;明细_客户结构分析!P44&amp;"|"&amp;明细_客户结构分析!Q44&amp;"|"&amp;明细_客户结构分析!R44)&amp;IF(明细_客户结构分析!S44="","","；"&amp;明细_客户结构分析!S44&amp;"|"&amp;明细_客户结构分析!T44&amp;"|"&amp;明细_客户结构分析!U44&amp;"|"&amp;明细_客户结构分析!V44)</f>
        <v/>
      </c>
      <c r="M45" s="5">
        <f>IF(明细_客户结构分析!W44="","",明细_客户结构分析!W44)&amp;IF(明细_客户结构分析!X44="","","；"&amp;明细_客户结构分析!X44)</f>
        <v/>
      </c>
    </row>
    <row r="46" ht="15.6" customHeight="1" s="33">
      <c r="A46" s="5">
        <f>汇总_经营周报!A45</f>
        <v/>
      </c>
      <c r="B46" s="8">
        <f>汇总_经营周报!B45</f>
        <v/>
      </c>
      <c r="C46" s="8">
        <f>汇总_经营周报!C45</f>
        <v/>
      </c>
      <c r="D46" s="8">
        <f>汇总_经营周报!G45</f>
        <v/>
      </c>
      <c r="E46" s="8">
        <f>汇总_经营周报!E45</f>
        <v/>
      </c>
      <c r="F46" s="18">
        <f>IF($A46="","",明细_客户结构分析!B45)</f>
        <v/>
      </c>
      <c r="G46" s="64">
        <f>IF($A46="","",明细_客户结构分析!C45)</f>
        <v/>
      </c>
      <c r="H46" s="64">
        <f>IF($A46="","",明细_客户结构分析!D45)</f>
        <v/>
      </c>
      <c r="I46" s="64">
        <f>IF($A46="","",明细_客户结构分析!E45)</f>
        <v/>
      </c>
      <c r="J46" s="64">
        <f>IF($A46="","",明细_客户结构分析!F45)</f>
        <v/>
      </c>
      <c r="K46" s="5">
        <f>IF(明细_客户结构分析!G45="","",明细_客户结构分析!G45&amp;"|"&amp;明细_客户结构分析!H45&amp;"|"&amp;明细_客户结构分析!I45&amp;"|"&amp;明细_客户结构分析!J45)&amp;IF(明细_客户结构分析!K45="","","；"&amp;明细_客户结构分析!K45&amp;"|"&amp;明细_客户结构分析!L45&amp;"|"&amp;明细_客户结构分析!M45&amp;"|"&amp;明细_客户结构分析!N45)</f>
        <v/>
      </c>
      <c r="L46" s="5">
        <f>IF(明细_客户结构分析!O45="","",明细_客户结构分析!O45&amp;"|"&amp;明细_客户结构分析!P45&amp;"|"&amp;明细_客户结构分析!Q45&amp;"|"&amp;明细_客户结构分析!R45)&amp;IF(明细_客户结构分析!S45="","","；"&amp;明细_客户结构分析!S45&amp;"|"&amp;明细_客户结构分析!T45&amp;"|"&amp;明细_客户结构分析!U45&amp;"|"&amp;明细_客户结构分析!V45)</f>
        <v/>
      </c>
      <c r="M46" s="5">
        <f>IF(明细_客户结构分析!W45="","",明细_客户结构分析!W45)&amp;IF(明细_客户结构分析!X45="","","；"&amp;明细_客户结构分析!X45)</f>
        <v/>
      </c>
    </row>
    <row r="47" ht="15.6" customHeight="1" s="33">
      <c r="A47" s="5">
        <f>汇总_经营周报!A46</f>
        <v/>
      </c>
      <c r="B47" s="8">
        <f>汇总_经营周报!B46</f>
        <v/>
      </c>
      <c r="C47" s="8">
        <f>汇总_经营周报!C46</f>
        <v/>
      </c>
      <c r="D47" s="8">
        <f>汇总_经营周报!G46</f>
        <v/>
      </c>
      <c r="E47" s="8">
        <f>汇总_经营周报!E46</f>
        <v/>
      </c>
      <c r="F47" s="18">
        <f>IF($A47="","",明细_客户结构分析!B46)</f>
        <v/>
      </c>
      <c r="G47" s="64">
        <f>IF($A47="","",明细_客户结构分析!C46)</f>
        <v/>
      </c>
      <c r="H47" s="64">
        <f>IF($A47="","",明细_客户结构分析!D46)</f>
        <v/>
      </c>
      <c r="I47" s="64">
        <f>IF($A47="","",明细_客户结构分析!E46)</f>
        <v/>
      </c>
      <c r="J47" s="64">
        <f>IF($A47="","",明细_客户结构分析!F46)</f>
        <v/>
      </c>
      <c r="K47" s="5">
        <f>IF(明细_客户结构分析!G46="","",明细_客户结构分析!G46&amp;"|"&amp;明细_客户结构分析!H46&amp;"|"&amp;明细_客户结构分析!I46&amp;"|"&amp;明细_客户结构分析!J46)&amp;IF(明细_客户结构分析!K46="","","；"&amp;明细_客户结构分析!K46&amp;"|"&amp;明细_客户结构分析!L46&amp;"|"&amp;明细_客户结构分析!M46&amp;"|"&amp;明细_客户结构分析!N46)</f>
        <v/>
      </c>
      <c r="L47" s="5">
        <f>IF(明细_客户结构分析!O46="","",明细_客户结构分析!O46&amp;"|"&amp;明细_客户结构分析!P46&amp;"|"&amp;明细_客户结构分析!Q46&amp;"|"&amp;明细_客户结构分析!R46)&amp;IF(明细_客户结构分析!S46="","","；"&amp;明细_客户结构分析!S46&amp;"|"&amp;明细_客户结构分析!T46&amp;"|"&amp;明细_客户结构分析!U46&amp;"|"&amp;明细_客户结构分析!V46)</f>
        <v/>
      </c>
      <c r="M47" s="5">
        <f>IF(明细_客户结构分析!W46="","",明细_客户结构分析!W46)&amp;IF(明细_客户结构分析!X46="","","；"&amp;明细_客户结构分析!X46)</f>
        <v/>
      </c>
    </row>
    <row r="48" ht="15.6" customHeight="1" s="33">
      <c r="A48" s="5">
        <f>汇总_经营周报!A47</f>
        <v/>
      </c>
      <c r="B48" s="8">
        <f>汇总_经营周报!B47</f>
        <v/>
      </c>
      <c r="C48" s="8">
        <f>汇总_经营周报!C47</f>
        <v/>
      </c>
      <c r="D48" s="8">
        <f>汇总_经营周报!G47</f>
        <v/>
      </c>
      <c r="E48" s="8">
        <f>汇总_经营周报!E47</f>
        <v/>
      </c>
      <c r="F48" s="18">
        <f>IF($A48="","",明细_客户结构分析!B47)</f>
        <v/>
      </c>
      <c r="G48" s="64">
        <f>IF($A48="","",明细_客户结构分析!C47)</f>
        <v/>
      </c>
      <c r="H48" s="64">
        <f>IF($A48="","",明细_客户结构分析!D47)</f>
        <v/>
      </c>
      <c r="I48" s="64">
        <f>IF($A48="","",明细_客户结构分析!E47)</f>
        <v/>
      </c>
      <c r="J48" s="64">
        <f>IF($A48="","",明细_客户结构分析!F47)</f>
        <v/>
      </c>
      <c r="K48" s="5">
        <f>IF(明细_客户结构分析!G47="","",明细_客户结构分析!G47&amp;"|"&amp;明细_客户结构分析!H47&amp;"|"&amp;明细_客户结构分析!I47&amp;"|"&amp;明细_客户结构分析!J47)&amp;IF(明细_客户结构分析!K47="","","；"&amp;明细_客户结构分析!K47&amp;"|"&amp;明细_客户结构分析!L47&amp;"|"&amp;明细_客户结构分析!M47&amp;"|"&amp;明细_客户结构分析!N47)</f>
        <v/>
      </c>
      <c r="L48" s="5">
        <f>IF(明细_客户结构分析!O47="","",明细_客户结构分析!O47&amp;"|"&amp;明细_客户结构分析!P47&amp;"|"&amp;明细_客户结构分析!Q47&amp;"|"&amp;明细_客户结构分析!R47)&amp;IF(明细_客户结构分析!S47="","","；"&amp;明细_客户结构分析!S47&amp;"|"&amp;明细_客户结构分析!T47&amp;"|"&amp;明细_客户结构分析!U47&amp;"|"&amp;明细_客户结构分析!V47)</f>
        <v/>
      </c>
      <c r="M48" s="5">
        <f>IF(明细_客户结构分析!W47="","",明细_客户结构分析!W47)&amp;IF(明细_客户结构分析!X47="","","；"&amp;明细_客户结构分析!X47)</f>
        <v/>
      </c>
    </row>
    <row r="49" ht="15.6" customHeight="1" s="33">
      <c r="A49" s="5">
        <f>汇总_经营周报!A48</f>
        <v/>
      </c>
      <c r="B49" s="8">
        <f>汇总_经营周报!B48</f>
        <v/>
      </c>
      <c r="C49" s="8">
        <f>汇总_经营周报!C48</f>
        <v/>
      </c>
      <c r="D49" s="8">
        <f>汇总_经营周报!G48</f>
        <v/>
      </c>
      <c r="E49" s="8">
        <f>汇总_经营周报!E48</f>
        <v/>
      </c>
      <c r="F49" s="18">
        <f>IF($A49="","",明细_客户结构分析!B48)</f>
        <v/>
      </c>
      <c r="G49" s="64">
        <f>IF($A49="","",明细_客户结构分析!C48)</f>
        <v/>
      </c>
      <c r="H49" s="64">
        <f>IF($A49="","",明细_客户结构分析!D48)</f>
        <v/>
      </c>
      <c r="I49" s="64">
        <f>IF($A49="","",明细_客户结构分析!E48)</f>
        <v/>
      </c>
      <c r="J49" s="64">
        <f>IF($A49="","",明细_客户结构分析!F48)</f>
        <v/>
      </c>
      <c r="K49" s="5">
        <f>IF(明细_客户结构分析!G48="","",明细_客户结构分析!G48&amp;"|"&amp;明细_客户结构分析!H48&amp;"|"&amp;明细_客户结构分析!I48&amp;"|"&amp;明细_客户结构分析!J48)&amp;IF(明细_客户结构分析!K48="","","；"&amp;明细_客户结构分析!K48&amp;"|"&amp;明细_客户结构分析!L48&amp;"|"&amp;明细_客户结构分析!M48&amp;"|"&amp;明细_客户结构分析!N48)</f>
        <v/>
      </c>
      <c r="L49" s="5">
        <f>IF(明细_客户结构分析!O48="","",明细_客户结构分析!O48&amp;"|"&amp;明细_客户结构分析!P48&amp;"|"&amp;明细_客户结构分析!Q48&amp;"|"&amp;明细_客户结构分析!R48)&amp;IF(明细_客户结构分析!S48="","","；"&amp;明细_客户结构分析!S48&amp;"|"&amp;明细_客户结构分析!T48&amp;"|"&amp;明细_客户结构分析!U48&amp;"|"&amp;明细_客户结构分析!V48)</f>
        <v/>
      </c>
      <c r="M49" s="5">
        <f>IF(明细_客户结构分析!W48="","",明细_客户结构分析!W48)&amp;IF(明细_客户结构分析!X48="","","；"&amp;明细_客户结构分析!X48)</f>
        <v/>
      </c>
    </row>
    <row r="50" ht="15.6" customHeight="1" s="33">
      <c r="A50" s="5">
        <f>汇总_经营周报!A49</f>
        <v/>
      </c>
      <c r="B50" s="8">
        <f>汇总_经营周报!B49</f>
        <v/>
      </c>
      <c r="C50" s="8">
        <f>汇总_经营周报!C49</f>
        <v/>
      </c>
      <c r="D50" s="8">
        <f>汇总_经营周报!G49</f>
        <v/>
      </c>
      <c r="E50" s="8">
        <f>汇总_经营周报!E49</f>
        <v/>
      </c>
      <c r="F50" s="18">
        <f>IF($A50="","",明细_客户结构分析!B49)</f>
        <v/>
      </c>
      <c r="G50" s="64">
        <f>IF($A50="","",明细_客户结构分析!C49)</f>
        <v/>
      </c>
      <c r="H50" s="64">
        <f>IF($A50="","",明细_客户结构分析!D49)</f>
        <v/>
      </c>
      <c r="I50" s="64">
        <f>IF($A50="","",明细_客户结构分析!E49)</f>
        <v/>
      </c>
      <c r="J50" s="64">
        <f>IF($A50="","",明细_客户结构分析!F49)</f>
        <v/>
      </c>
      <c r="K50" s="5">
        <f>IF(明细_客户结构分析!G49="","",明细_客户结构分析!G49&amp;"|"&amp;明细_客户结构分析!H49&amp;"|"&amp;明细_客户结构分析!I49&amp;"|"&amp;明细_客户结构分析!J49)&amp;IF(明细_客户结构分析!K49="","","；"&amp;明细_客户结构分析!K49&amp;"|"&amp;明细_客户结构分析!L49&amp;"|"&amp;明细_客户结构分析!M49&amp;"|"&amp;明细_客户结构分析!N49)</f>
        <v/>
      </c>
      <c r="L50" s="5">
        <f>IF(明细_客户结构分析!O49="","",明细_客户结构分析!O49&amp;"|"&amp;明细_客户结构分析!P49&amp;"|"&amp;明细_客户结构分析!Q49&amp;"|"&amp;明细_客户结构分析!R49)&amp;IF(明细_客户结构分析!S49="","","；"&amp;明细_客户结构分析!S49&amp;"|"&amp;明细_客户结构分析!T49&amp;"|"&amp;明细_客户结构分析!U49&amp;"|"&amp;明细_客户结构分析!V49)</f>
        <v/>
      </c>
      <c r="M50" s="5">
        <f>IF(明细_客户结构分析!W49="","",明细_客户结构分析!W49)&amp;IF(明细_客户结构分析!X49="","","；"&amp;明细_客户结构分析!X49)</f>
        <v/>
      </c>
    </row>
    <row r="51" ht="15.6" customHeight="1" s="33">
      <c r="A51" s="5">
        <f>汇总_经营周报!A50</f>
        <v/>
      </c>
      <c r="B51" s="8">
        <f>汇总_经营周报!B50</f>
        <v/>
      </c>
      <c r="C51" s="8">
        <f>汇总_经营周报!C50</f>
        <v/>
      </c>
      <c r="D51" s="8">
        <f>汇总_经营周报!G50</f>
        <v/>
      </c>
      <c r="E51" s="8">
        <f>汇总_经营周报!E50</f>
        <v/>
      </c>
      <c r="F51" s="18">
        <f>IF($A51="","",明细_客户结构分析!B50)</f>
        <v/>
      </c>
      <c r="G51" s="64">
        <f>IF($A51="","",明细_客户结构分析!C50)</f>
        <v/>
      </c>
      <c r="H51" s="64">
        <f>IF($A51="","",明细_客户结构分析!D50)</f>
        <v/>
      </c>
      <c r="I51" s="64">
        <f>IF($A51="","",明细_客户结构分析!E50)</f>
        <v/>
      </c>
      <c r="J51" s="64">
        <f>IF($A51="","",明细_客户结构分析!F50)</f>
        <v/>
      </c>
      <c r="K51" s="5">
        <f>IF(明细_客户结构分析!G50="","",明细_客户结构分析!G50&amp;"|"&amp;明细_客户结构分析!H50&amp;"|"&amp;明细_客户结构分析!I50&amp;"|"&amp;明细_客户结构分析!J50)&amp;IF(明细_客户结构分析!K50="","","；"&amp;明细_客户结构分析!K50&amp;"|"&amp;明细_客户结构分析!L50&amp;"|"&amp;明细_客户结构分析!M50&amp;"|"&amp;明细_客户结构分析!N50)</f>
        <v/>
      </c>
      <c r="L51" s="5">
        <f>IF(明细_客户结构分析!O50="","",明细_客户结构分析!O50&amp;"|"&amp;明细_客户结构分析!P50&amp;"|"&amp;明细_客户结构分析!Q50&amp;"|"&amp;明细_客户结构分析!R50)&amp;IF(明细_客户结构分析!S50="","","；"&amp;明细_客户结构分析!S50&amp;"|"&amp;明细_客户结构分析!T50&amp;"|"&amp;明细_客户结构分析!U50&amp;"|"&amp;明细_客户结构分析!V50)</f>
        <v/>
      </c>
      <c r="M51" s="5">
        <f>IF(明细_客户结构分析!W50="","",明细_客户结构分析!W50)&amp;IF(明细_客户结构分析!X50="","","；"&amp;明细_客户结构分析!X50)</f>
        <v/>
      </c>
    </row>
    <row r="52" ht="15.6" customHeight="1" s="33">
      <c r="A52" s="5">
        <f>汇总_经营周报!A51</f>
        <v/>
      </c>
      <c r="B52" s="8">
        <f>汇总_经营周报!B51</f>
        <v/>
      </c>
      <c r="C52" s="8">
        <f>汇总_经营周报!C51</f>
        <v/>
      </c>
      <c r="D52" s="8">
        <f>汇总_经营周报!G51</f>
        <v/>
      </c>
      <c r="E52" s="8">
        <f>汇总_经营周报!E51</f>
        <v/>
      </c>
      <c r="F52" s="18">
        <f>IF($A52="","",明细_客户结构分析!B51)</f>
        <v/>
      </c>
      <c r="G52" s="64">
        <f>IF($A52="","",明细_客户结构分析!C51)</f>
        <v/>
      </c>
      <c r="H52" s="64">
        <f>IF($A52="","",明细_客户结构分析!D51)</f>
        <v/>
      </c>
      <c r="I52" s="64">
        <f>IF($A52="","",明细_客户结构分析!E51)</f>
        <v/>
      </c>
      <c r="J52" s="64">
        <f>IF($A52="","",明细_客户结构分析!F51)</f>
        <v/>
      </c>
      <c r="K52" s="5">
        <f>IF(明细_客户结构分析!G51="","",明细_客户结构分析!G51&amp;"|"&amp;明细_客户结构分析!H51&amp;"|"&amp;明细_客户结构分析!I51&amp;"|"&amp;明细_客户结构分析!J51)&amp;IF(明细_客户结构分析!K51="","","；"&amp;明细_客户结构分析!K51&amp;"|"&amp;明细_客户结构分析!L51&amp;"|"&amp;明细_客户结构分析!M51&amp;"|"&amp;明细_客户结构分析!N51)</f>
        <v/>
      </c>
      <c r="L52" s="5">
        <f>IF(明细_客户结构分析!O51="","",明细_客户结构分析!O51&amp;"|"&amp;明细_客户结构分析!P51&amp;"|"&amp;明细_客户结构分析!Q51&amp;"|"&amp;明细_客户结构分析!R51)&amp;IF(明细_客户结构分析!S51="","","；"&amp;明细_客户结构分析!S51&amp;"|"&amp;明细_客户结构分析!T51&amp;"|"&amp;明细_客户结构分析!U51&amp;"|"&amp;明细_客户结构分析!V51)</f>
        <v/>
      </c>
      <c r="M52" s="5">
        <f>IF(明细_客户结构分析!W51="","",明细_客户结构分析!W51)&amp;IF(明细_客户结构分析!X51="","","；"&amp;明细_客户结构分析!X51)</f>
        <v/>
      </c>
    </row>
    <row r="53" ht="15.6" customHeight="1" s="33">
      <c r="A53" s="5">
        <f>汇总_经营周报!A52</f>
        <v/>
      </c>
      <c r="B53" s="8">
        <f>汇总_经营周报!B52</f>
        <v/>
      </c>
      <c r="C53" s="8">
        <f>汇总_经营周报!C52</f>
        <v/>
      </c>
      <c r="D53" s="8">
        <f>汇总_经营周报!G52</f>
        <v/>
      </c>
      <c r="E53" s="8">
        <f>汇总_经营周报!E52</f>
        <v/>
      </c>
      <c r="F53" s="18">
        <f>IF($A53="","",明细_客户结构分析!B52)</f>
        <v/>
      </c>
      <c r="G53" s="64">
        <f>IF($A53="","",明细_客户结构分析!C52)</f>
        <v/>
      </c>
      <c r="H53" s="64">
        <f>IF($A53="","",明细_客户结构分析!D52)</f>
        <v/>
      </c>
      <c r="I53" s="64">
        <f>IF($A53="","",明细_客户结构分析!E52)</f>
        <v/>
      </c>
      <c r="J53" s="64">
        <f>IF($A53="","",明细_客户结构分析!F52)</f>
        <v/>
      </c>
      <c r="K53" s="5">
        <f>IF(明细_客户结构分析!G52="","",明细_客户结构分析!G52&amp;"|"&amp;明细_客户结构分析!H52&amp;"|"&amp;明细_客户结构分析!I52&amp;"|"&amp;明细_客户结构分析!J52)&amp;IF(明细_客户结构分析!K52="","","；"&amp;明细_客户结构分析!K52&amp;"|"&amp;明细_客户结构分析!L52&amp;"|"&amp;明细_客户结构分析!M52&amp;"|"&amp;明细_客户结构分析!N52)</f>
        <v/>
      </c>
      <c r="L53" s="5">
        <f>IF(明细_客户结构分析!O52="","",明细_客户结构分析!O52&amp;"|"&amp;明细_客户结构分析!P52&amp;"|"&amp;明细_客户结构分析!Q52&amp;"|"&amp;明细_客户结构分析!R52)&amp;IF(明细_客户结构分析!S52="","","；"&amp;明细_客户结构分析!S52&amp;"|"&amp;明细_客户结构分析!T52&amp;"|"&amp;明细_客户结构分析!U52&amp;"|"&amp;明细_客户结构分析!V52)</f>
        <v/>
      </c>
      <c r="M53" s="5">
        <f>IF(明细_客户结构分析!W52="","",明细_客户结构分析!W52)&amp;IF(明细_客户结构分析!X52="","","；"&amp;明细_客户结构分析!X52)</f>
        <v/>
      </c>
    </row>
    <row r="54" ht="15.6" customHeight="1" s="33">
      <c r="A54" s="5">
        <f>汇总_经营周报!A53</f>
        <v/>
      </c>
      <c r="B54" s="8">
        <f>汇总_经营周报!B53</f>
        <v/>
      </c>
      <c r="C54" s="8">
        <f>汇总_经营周报!C53</f>
        <v/>
      </c>
      <c r="D54" s="8">
        <f>汇总_经营周报!G53</f>
        <v/>
      </c>
      <c r="E54" s="8">
        <f>汇总_经营周报!E53</f>
        <v/>
      </c>
      <c r="F54" s="18">
        <f>IF($A54="","",明细_客户结构分析!B53)</f>
        <v/>
      </c>
      <c r="G54" s="64">
        <f>IF($A54="","",明细_客户结构分析!C53)</f>
        <v/>
      </c>
      <c r="H54" s="64">
        <f>IF($A54="","",明细_客户结构分析!D53)</f>
        <v/>
      </c>
      <c r="I54" s="64">
        <f>IF($A54="","",明细_客户结构分析!E53)</f>
        <v/>
      </c>
      <c r="J54" s="64">
        <f>IF($A54="","",明细_客户结构分析!F53)</f>
        <v/>
      </c>
      <c r="K54" s="5">
        <f>IF(明细_客户结构分析!G53="","",明细_客户结构分析!G53&amp;"|"&amp;明细_客户结构分析!H53&amp;"|"&amp;明细_客户结构分析!I53&amp;"|"&amp;明细_客户结构分析!J53)&amp;IF(明细_客户结构分析!K53="","","；"&amp;明细_客户结构分析!K53&amp;"|"&amp;明细_客户结构分析!L53&amp;"|"&amp;明细_客户结构分析!M53&amp;"|"&amp;明细_客户结构分析!N53)</f>
        <v/>
      </c>
      <c r="L54" s="5">
        <f>IF(明细_客户结构分析!O53="","",明细_客户结构分析!O53&amp;"|"&amp;明细_客户结构分析!P53&amp;"|"&amp;明细_客户结构分析!Q53&amp;"|"&amp;明细_客户结构分析!R53)&amp;IF(明细_客户结构分析!S53="","","；"&amp;明细_客户结构分析!S53&amp;"|"&amp;明细_客户结构分析!T53&amp;"|"&amp;明细_客户结构分析!U53&amp;"|"&amp;明细_客户结构分析!V53)</f>
        <v/>
      </c>
      <c r="M54" s="5">
        <f>IF(明细_客户结构分析!W53="","",明细_客户结构分析!W53)&amp;IF(明细_客户结构分析!X53="","","；"&amp;明细_客户结构分析!X53)</f>
        <v/>
      </c>
    </row>
    <row r="55" ht="15.6" customHeight="1" s="33">
      <c r="A55" s="5">
        <f>汇总_经营周报!A54</f>
        <v/>
      </c>
      <c r="B55" s="8">
        <f>汇总_经营周报!B54</f>
        <v/>
      </c>
      <c r="C55" s="8">
        <f>汇总_经营周报!C54</f>
        <v/>
      </c>
      <c r="D55" s="8">
        <f>汇总_经营周报!G54</f>
        <v/>
      </c>
      <c r="E55" s="8">
        <f>汇总_经营周报!E54</f>
        <v/>
      </c>
      <c r="F55" s="18">
        <f>IF($A55="","",明细_客户结构分析!B54)</f>
        <v/>
      </c>
      <c r="G55" s="64">
        <f>IF($A55="","",明细_客户结构分析!C54)</f>
        <v/>
      </c>
      <c r="H55" s="64">
        <f>IF($A55="","",明细_客户结构分析!D54)</f>
        <v/>
      </c>
      <c r="I55" s="64">
        <f>IF($A55="","",明细_客户结构分析!E54)</f>
        <v/>
      </c>
      <c r="J55" s="64">
        <f>IF($A55="","",明细_客户结构分析!F54)</f>
        <v/>
      </c>
      <c r="K55" s="5">
        <f>IF(明细_客户结构分析!G54="","",明细_客户结构分析!G54&amp;"|"&amp;明细_客户结构分析!H54&amp;"|"&amp;明细_客户结构分析!I54&amp;"|"&amp;明细_客户结构分析!J54)&amp;IF(明细_客户结构分析!K54="","","；"&amp;明细_客户结构分析!K54&amp;"|"&amp;明细_客户结构分析!L54&amp;"|"&amp;明细_客户结构分析!M54&amp;"|"&amp;明细_客户结构分析!N54)</f>
        <v/>
      </c>
      <c r="L55" s="5">
        <f>IF(明细_客户结构分析!O54="","",明细_客户结构分析!O54&amp;"|"&amp;明细_客户结构分析!P54&amp;"|"&amp;明细_客户结构分析!Q54&amp;"|"&amp;明细_客户结构分析!R54)&amp;IF(明细_客户结构分析!S54="","","；"&amp;明细_客户结构分析!S54&amp;"|"&amp;明细_客户结构分析!T54&amp;"|"&amp;明细_客户结构分析!U54&amp;"|"&amp;明细_客户结构分析!V54)</f>
        <v/>
      </c>
      <c r="M55" s="5">
        <f>IF(明细_客户结构分析!W54="","",明细_客户结构分析!W54)&amp;IF(明细_客户结构分析!X54="","","；"&amp;明细_客户结构分析!X54)</f>
        <v/>
      </c>
    </row>
    <row r="56" ht="15.6" customHeight="1" s="33">
      <c r="A56" s="5">
        <f>汇总_经营周报!A55</f>
        <v/>
      </c>
      <c r="B56" s="8">
        <f>汇总_经营周报!B55</f>
        <v/>
      </c>
      <c r="C56" s="8">
        <f>汇总_经营周报!C55</f>
        <v/>
      </c>
      <c r="D56" s="8">
        <f>汇总_经营周报!G55</f>
        <v/>
      </c>
      <c r="E56" s="8">
        <f>汇总_经营周报!E55</f>
        <v/>
      </c>
      <c r="F56" s="18">
        <f>IF($A56="","",明细_客户结构分析!B55)</f>
        <v/>
      </c>
      <c r="G56" s="64">
        <f>IF($A56="","",明细_客户结构分析!C55)</f>
        <v/>
      </c>
      <c r="H56" s="64">
        <f>IF($A56="","",明细_客户结构分析!D55)</f>
        <v/>
      </c>
      <c r="I56" s="64">
        <f>IF($A56="","",明细_客户结构分析!E55)</f>
        <v/>
      </c>
      <c r="J56" s="64">
        <f>IF($A56="","",明细_客户结构分析!F55)</f>
        <v/>
      </c>
      <c r="K56" s="5">
        <f>IF(明细_客户结构分析!G55="","",明细_客户结构分析!G55&amp;"|"&amp;明细_客户结构分析!H55&amp;"|"&amp;明细_客户结构分析!I55&amp;"|"&amp;明细_客户结构分析!J55)&amp;IF(明细_客户结构分析!K55="","","；"&amp;明细_客户结构分析!K55&amp;"|"&amp;明细_客户结构分析!L55&amp;"|"&amp;明细_客户结构分析!M55&amp;"|"&amp;明细_客户结构分析!N55)</f>
        <v/>
      </c>
      <c r="L56" s="5">
        <f>IF(明细_客户结构分析!O55="","",明细_客户结构分析!O55&amp;"|"&amp;明细_客户结构分析!P55&amp;"|"&amp;明细_客户结构分析!Q55&amp;"|"&amp;明细_客户结构分析!R55)&amp;IF(明细_客户结构分析!S55="","","；"&amp;明细_客户结构分析!S55&amp;"|"&amp;明细_客户结构分析!T55&amp;"|"&amp;明细_客户结构分析!U55&amp;"|"&amp;明细_客户结构分析!V55)</f>
        <v/>
      </c>
      <c r="M56" s="5">
        <f>IF(明细_客户结构分析!W55="","",明细_客户结构分析!W55)&amp;IF(明细_客户结构分析!X55="","","；"&amp;明细_客户结构分析!X55)</f>
        <v/>
      </c>
    </row>
    <row r="57" ht="15.6" customHeight="1" s="33">
      <c r="A57" s="5">
        <f>汇总_经营周报!A56</f>
        <v/>
      </c>
      <c r="B57" s="8">
        <f>汇总_经营周报!B56</f>
        <v/>
      </c>
      <c r="C57" s="8">
        <f>汇总_经营周报!C56</f>
        <v/>
      </c>
      <c r="D57" s="8">
        <f>汇总_经营周报!G56</f>
        <v/>
      </c>
      <c r="E57" s="8">
        <f>汇总_经营周报!E56</f>
        <v/>
      </c>
      <c r="F57" s="18">
        <f>IF($A57="","",明细_客户结构分析!B56)</f>
        <v/>
      </c>
      <c r="G57" s="64">
        <f>IF($A57="","",明细_客户结构分析!C56)</f>
        <v/>
      </c>
      <c r="H57" s="64">
        <f>IF($A57="","",明细_客户结构分析!D56)</f>
        <v/>
      </c>
      <c r="I57" s="64">
        <f>IF($A57="","",明细_客户结构分析!E56)</f>
        <v/>
      </c>
      <c r="J57" s="64">
        <f>IF($A57="","",明细_客户结构分析!F56)</f>
        <v/>
      </c>
      <c r="K57" s="5">
        <f>IF(明细_客户结构分析!G56="","",明细_客户结构分析!G56&amp;"|"&amp;明细_客户结构分析!H56&amp;"|"&amp;明细_客户结构分析!I56&amp;"|"&amp;明细_客户结构分析!J56)&amp;IF(明细_客户结构分析!K56="","","；"&amp;明细_客户结构分析!K56&amp;"|"&amp;明细_客户结构分析!L56&amp;"|"&amp;明细_客户结构分析!M56&amp;"|"&amp;明细_客户结构分析!N56)</f>
        <v/>
      </c>
      <c r="L57" s="5">
        <f>IF(明细_客户结构分析!O56="","",明细_客户结构分析!O56&amp;"|"&amp;明细_客户结构分析!P56&amp;"|"&amp;明细_客户结构分析!Q56&amp;"|"&amp;明细_客户结构分析!R56)&amp;IF(明细_客户结构分析!S56="","","；"&amp;明细_客户结构分析!S56&amp;"|"&amp;明细_客户结构分析!T56&amp;"|"&amp;明细_客户结构分析!U56&amp;"|"&amp;明细_客户结构分析!V56)</f>
        <v/>
      </c>
      <c r="M57" s="5">
        <f>IF(明细_客户结构分析!W56="","",明细_客户结构分析!W56)&amp;IF(明细_客户结构分析!X56="","","；"&amp;明细_客户结构分析!X56)</f>
        <v/>
      </c>
    </row>
    <row r="58" ht="15.6" customHeight="1" s="33">
      <c r="A58" s="5">
        <f>汇总_经营周报!A57</f>
        <v/>
      </c>
      <c r="B58" s="8">
        <f>汇总_经营周报!B57</f>
        <v/>
      </c>
      <c r="C58" s="8">
        <f>汇总_经营周报!C57</f>
        <v/>
      </c>
      <c r="D58" s="8">
        <f>汇总_经营周报!G57</f>
        <v/>
      </c>
      <c r="E58" s="8">
        <f>汇总_经营周报!E57</f>
        <v/>
      </c>
      <c r="F58" s="18">
        <f>IF($A58="","",明细_客户结构分析!B57)</f>
        <v/>
      </c>
      <c r="G58" s="64">
        <f>IF($A58="","",明细_客户结构分析!C57)</f>
        <v/>
      </c>
      <c r="H58" s="64">
        <f>IF($A58="","",明细_客户结构分析!D57)</f>
        <v/>
      </c>
      <c r="I58" s="64">
        <f>IF($A58="","",明细_客户结构分析!E57)</f>
        <v/>
      </c>
      <c r="J58" s="64">
        <f>IF($A58="","",明细_客户结构分析!F57)</f>
        <v/>
      </c>
      <c r="K58" s="5">
        <f>IF(明细_客户结构分析!G57="","",明细_客户结构分析!G57&amp;"|"&amp;明细_客户结构分析!H57&amp;"|"&amp;明细_客户结构分析!I57&amp;"|"&amp;明细_客户结构分析!J57)&amp;IF(明细_客户结构分析!K57="","","；"&amp;明细_客户结构分析!K57&amp;"|"&amp;明细_客户结构分析!L57&amp;"|"&amp;明细_客户结构分析!M57&amp;"|"&amp;明细_客户结构分析!N57)</f>
        <v/>
      </c>
      <c r="L58" s="5">
        <f>IF(明细_客户结构分析!O57="","",明细_客户结构分析!O57&amp;"|"&amp;明细_客户结构分析!P57&amp;"|"&amp;明细_客户结构分析!Q57&amp;"|"&amp;明细_客户结构分析!R57)&amp;IF(明细_客户结构分析!S57="","","；"&amp;明细_客户结构分析!S57&amp;"|"&amp;明细_客户结构分析!T57&amp;"|"&amp;明细_客户结构分析!U57&amp;"|"&amp;明细_客户结构分析!V57)</f>
        <v/>
      </c>
      <c r="M58" s="5">
        <f>IF(明细_客户结构分析!W57="","",明细_客户结构分析!W57)&amp;IF(明细_客户结构分析!X57="","","；"&amp;明细_客户结构分析!X57)</f>
        <v/>
      </c>
    </row>
  </sheetData>
  <mergeCells count="4">
    <mergeCell ref="A4:M4"/>
    <mergeCell ref="A3:M3"/>
    <mergeCell ref="A2:M2"/>
    <mergeCell ref="A1:M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U58"/>
  <sheetViews>
    <sheetView showGridLines="0" workbookViewId="0">
      <selection activeCell="A1" sqref="A1"/>
    </sheetView>
  </sheetViews>
  <sheetFormatPr baseColWidth="8" defaultRowHeight="13.8"/>
  <cols>
    <col width="14.09765625" customWidth="1" style="33" min="1" max="1"/>
    <col width="16.796875" customWidth="1" style="33" min="2" max="19"/>
    <col width="28.8984375" customWidth="1" style="33" min="20" max="21"/>
  </cols>
  <sheetData>
    <row r="1" ht="28.5" customHeight="1" s="33">
      <c r="A1" s="76" t="inlineStr">
        <is>
          <t>汇总_回款看板</t>
        </is>
      </c>
    </row>
    <row r="2" ht="22.5" customHeight="1" s="33">
      <c r="A2" s="44" t="inlineStr">
        <is>
          <t>网页回款分析页优先读取本表。统计口径、客户矩阵、账龄分布和高风险客户跟进均由“明细_回款分析”自动链接。</t>
        </is>
      </c>
    </row>
    <row r="3">
      <c r="A3" s="62" t="inlineStr">
        <is>
          <t>绿色区域为网页回款分析直接取数结果；G-J 由底稿自动汇总，B-F 与 K-U 从“明细_回款分析”自动带入。</t>
        </is>
      </c>
    </row>
    <row r="4">
      <c r="A4" s="45" t="inlineStr">
        <is>
          <t>本页建议口径：G-J 为底稿自动汇总结果；筛选条件、客户分层矩阵、账龄分布、高风险客户跟进全部在“明细_回款分析”逐格维护，再自动汇总到本页。</t>
        </is>
      </c>
    </row>
    <row r="5" ht="32.4" customHeight="1" s="33">
      <c r="A5" s="78" t="inlineStr">
        <is>
          <t>周次</t>
        </is>
      </c>
      <c r="B5" s="78" t="inlineStr">
        <is>
          <t>统计日期</t>
        </is>
      </c>
      <c r="C5" s="78" t="inlineStr">
        <is>
          <t>业务部门</t>
        </is>
      </c>
      <c r="D5" s="78" t="inlineStr">
        <is>
          <t>客户类型</t>
        </is>
      </c>
      <c r="E5" s="78" t="inlineStr">
        <is>
          <t>销售负责人</t>
        </is>
      </c>
      <c r="F5" s="78" t="inlineStr">
        <is>
          <t>预警标题</t>
        </is>
      </c>
      <c r="G5" s="78" t="inlineStr">
        <is>
          <t>应收余额</t>
        </is>
      </c>
      <c r="H5" s="78" t="inlineStr">
        <is>
          <t>本期回款</t>
        </is>
      </c>
      <c r="I5" s="78" t="inlineStr">
        <is>
          <t>逾期金额</t>
        </is>
      </c>
      <c r="J5" s="78" t="inlineStr">
        <is>
          <t>逾期客户数</t>
        </is>
      </c>
      <c r="K5" s="78" t="inlineStr">
        <is>
          <t>金额大未逾期</t>
        </is>
      </c>
      <c r="L5" s="78" t="inlineStr">
        <is>
          <t>金额大未逾期客户数</t>
        </is>
      </c>
      <c r="M5" s="78" t="inlineStr">
        <is>
          <t>金额大已逾期</t>
        </is>
      </c>
      <c r="N5" s="78" t="inlineStr">
        <is>
          <t>金额大已逾期客户数</t>
        </is>
      </c>
      <c r="O5" s="78" t="inlineStr">
        <is>
          <t>金额小多次逾期</t>
        </is>
      </c>
      <c r="P5" s="78" t="inlineStr">
        <is>
          <t>金额小多次逾期客户数</t>
        </is>
      </c>
      <c r="Q5" s="78" t="inlineStr">
        <is>
          <t>长期客户变慢</t>
        </is>
      </c>
      <c r="R5" s="78" t="inlineStr">
        <is>
          <t>长期客户客户数</t>
        </is>
      </c>
      <c r="S5" s="78" t="inlineStr">
        <is>
          <t>账龄分布</t>
        </is>
      </c>
      <c r="T5" s="78" t="inlineStr">
        <is>
          <t>高风险客户跟进</t>
        </is>
      </c>
      <c r="U5" s="78" t="inlineStr">
        <is>
          <t>建议</t>
        </is>
      </c>
    </row>
    <row r="6" ht="15.6" customHeight="1" s="33">
      <c r="A6" s="5">
        <f>汇总_经营周报!A5</f>
        <v/>
      </c>
      <c r="B6" s="5">
        <f>IF($A6="","",明细_回款分析!B5)</f>
        <v/>
      </c>
      <c r="C6" s="5">
        <f>IF($A6="","",明细_回款分析!C5)</f>
        <v/>
      </c>
      <c r="D6" s="5">
        <f>IF($A6="","",明细_回款分析!D5)</f>
        <v/>
      </c>
      <c r="E6" s="5">
        <f>IF($A6="","",明细_回款分析!E5)</f>
        <v/>
      </c>
      <c r="F6" s="5">
        <f>IF($A6="","",明细_回款分析!F5)</f>
        <v/>
      </c>
      <c r="G6" s="8">
        <f>IF($A5="","",SUMIF(明细_回款客户!$A$5:$A$204,$A5,明细_回款客户!$G$5:$G$204))</f>
        <v/>
      </c>
      <c r="H6" s="8">
        <f>IF($A5="","",SUMIF(明细_回款客户!$A$5:$A$204,$A5,明细_回款客户!$F$5:$F$204))</f>
        <v/>
      </c>
      <c r="I6" s="8">
        <f>IF($A5="","",SUMIFS(明细_回款客户!$G$5:$G$204,明细_回款客户!$A$5:$A$204,$A5,明细_回款客户!$H$5:$H$204,"&gt;0"))</f>
        <v/>
      </c>
      <c r="J6" s="18">
        <f>IF($A5="","",COUNTIFS(明细_回款客户!$A$5:$A$204,$A5,明细_回款客户!$H$5:$H$204,"&gt;0"))</f>
        <v/>
      </c>
      <c r="K6" s="18">
        <f>IF($A6="","",明细_回款分析!G5)</f>
        <v/>
      </c>
      <c r="L6" s="18">
        <f>IF($A6="","",明细_回款分析!H5)</f>
        <v/>
      </c>
      <c r="M6" s="18">
        <f>IF($A6="","",明细_回款分析!I5)</f>
        <v/>
      </c>
      <c r="N6" s="18">
        <f>IF($A6="","",明细_回款分析!J5)</f>
        <v/>
      </c>
      <c r="O6" s="18">
        <f>IF($A6="","",明细_回款分析!K5)</f>
        <v/>
      </c>
      <c r="P6" s="18">
        <f>IF($A6="","",明细_回款分析!L5)</f>
        <v/>
      </c>
      <c r="Q6" s="18">
        <f>IF($A6="","",明细_回款分析!M5)</f>
        <v/>
      </c>
      <c r="R6" s="18">
        <f>IF($A6="","",明细_回款分析!N5)</f>
        <v/>
      </c>
      <c r="S6" s="5">
        <f>IF(明细_回款分析!O5="","","未逾期|"&amp;明细_回款分析!O5)&amp;IF(明细_回款分析!P5="","","；1-30天|"&amp;明细_回款分析!P5)&amp;IF(明细_回款分析!Q5="","","；31-60天|"&amp;明细_回款分析!Q5)&amp;IF(明细_回款分析!R5="","","；61-90天|"&amp;明细_回款分析!R5)&amp;IF(明细_回款分析!S5="","","；90天以上|"&amp;明细_回款分析!S5)</f>
        <v/>
      </c>
      <c r="T6" s="5">
        <f>IF(明细_回款分析!T5="","",明细_回款分析!T5&amp;"|"&amp;明细_回款分析!U5&amp;"|"&amp;明细_回款分析!V5&amp;"|"&amp;明细_回款分析!W5&amp;"|"&amp;明细_回款分析!X5)&amp;IF(明细_回款分析!Y5="","","；"&amp;明细_回款分析!Y5&amp;"|"&amp;明细_回款分析!Z5&amp;"|"&amp;明细_回款分析!AA5&amp;"|"&amp;明细_回款分析!AB5&amp;"|"&amp;明细_回款分析!AC5)&amp;IF(明细_回款分析!AD5="","","；"&amp;明细_回款分析!AD5&amp;"|"&amp;明细_回款分析!AE5&amp;"|"&amp;明细_回款分析!AF5&amp;"|"&amp;明细_回款分析!AG5&amp;"|"&amp;明细_回款分析!AH5)&amp;IF(明细_回款分析!AI5="","","；"&amp;明细_回款分析!AI5&amp;"|"&amp;明细_回款分析!AJ5&amp;"|"&amp;明细_回款分析!AK5&amp;"|"&amp;明细_回款分析!AL5&amp;"|"&amp;明细_回款分析!AM5)</f>
        <v/>
      </c>
      <c r="U6" s="5">
        <f>IF($A6="","",明细_回款分析!AN5)</f>
        <v/>
      </c>
    </row>
    <row r="7" ht="15.6" customHeight="1" s="33">
      <c r="A7" s="5">
        <f>汇总_经营周报!A6</f>
        <v/>
      </c>
      <c r="B7" s="5">
        <f>IF($A7="","",明细_回款分析!B6)</f>
        <v/>
      </c>
      <c r="C7" s="5">
        <f>IF($A7="","",明细_回款分析!C6)</f>
        <v/>
      </c>
      <c r="D7" s="5">
        <f>IF($A7="","",明细_回款分析!D6)</f>
        <v/>
      </c>
      <c r="E7" s="5">
        <f>IF($A7="","",明细_回款分析!E6)</f>
        <v/>
      </c>
      <c r="F7" s="5">
        <f>IF($A7="","",明细_回款分析!F6)</f>
        <v/>
      </c>
      <c r="G7" s="8">
        <f>IF($A6="","",SUMIF(明细_回款客户!$A$5:$A$204,$A6,明细_回款客户!$G$5:$G$204))</f>
        <v/>
      </c>
      <c r="H7" s="8">
        <f>IF($A6="","",SUMIF(明细_回款客户!$A$5:$A$204,$A6,明细_回款客户!$F$5:$F$204))</f>
        <v/>
      </c>
      <c r="I7" s="8">
        <f>IF($A6="","",SUMIFS(明细_回款客户!$G$5:$G$204,明细_回款客户!$A$5:$A$204,$A6,明细_回款客户!$H$5:$H$204,"&gt;0"))</f>
        <v/>
      </c>
      <c r="J7" s="18">
        <f>IF($A6="","",COUNTIFS(明细_回款客户!$A$5:$A$204,$A6,明细_回款客户!$H$5:$H$204,"&gt;0"))</f>
        <v/>
      </c>
      <c r="K7" s="18">
        <f>IF($A7="","",明细_回款分析!G6)</f>
        <v/>
      </c>
      <c r="L7" s="18">
        <f>IF($A7="","",明细_回款分析!H6)</f>
        <v/>
      </c>
      <c r="M7" s="18">
        <f>IF($A7="","",明细_回款分析!I6)</f>
        <v/>
      </c>
      <c r="N7" s="18">
        <f>IF($A7="","",明细_回款分析!J6)</f>
        <v/>
      </c>
      <c r="O7" s="18">
        <f>IF($A7="","",明细_回款分析!K6)</f>
        <v/>
      </c>
      <c r="P7" s="18">
        <f>IF($A7="","",明细_回款分析!L6)</f>
        <v/>
      </c>
      <c r="Q7" s="18">
        <f>IF($A7="","",明细_回款分析!M6)</f>
        <v/>
      </c>
      <c r="R7" s="18">
        <f>IF($A7="","",明细_回款分析!N6)</f>
        <v/>
      </c>
      <c r="S7" s="5">
        <f>IF(明细_回款分析!O6="","","未逾期|"&amp;明细_回款分析!O6)&amp;IF(明细_回款分析!P6="","","；1-30天|"&amp;明细_回款分析!P6)&amp;IF(明细_回款分析!Q6="","","；31-60天|"&amp;明细_回款分析!Q6)&amp;IF(明细_回款分析!R6="","","；61-90天|"&amp;明细_回款分析!R6)&amp;IF(明细_回款分析!S6="","","；90天以上|"&amp;明细_回款分析!S6)</f>
        <v/>
      </c>
      <c r="T7" s="5">
        <f>IF(明细_回款分析!T6="","",明细_回款分析!T6&amp;"|"&amp;明细_回款分析!U6&amp;"|"&amp;明细_回款分析!V6&amp;"|"&amp;明细_回款分析!W6&amp;"|"&amp;明细_回款分析!X6)&amp;IF(明细_回款分析!Y6="","","；"&amp;明细_回款分析!Y6&amp;"|"&amp;明细_回款分析!Z6&amp;"|"&amp;明细_回款分析!AA6&amp;"|"&amp;明细_回款分析!AB6&amp;"|"&amp;明细_回款分析!AC6)&amp;IF(明细_回款分析!AD6="","","；"&amp;明细_回款分析!AD6&amp;"|"&amp;明细_回款分析!AE6&amp;"|"&amp;明细_回款分析!AF6&amp;"|"&amp;明细_回款分析!AG6&amp;"|"&amp;明细_回款分析!AH6)&amp;IF(明细_回款分析!AI6="","","；"&amp;明细_回款分析!AI6&amp;"|"&amp;明细_回款分析!AJ6&amp;"|"&amp;明细_回款分析!AK6&amp;"|"&amp;明细_回款分析!AL6&amp;"|"&amp;明细_回款分析!AM6)</f>
        <v/>
      </c>
      <c r="U7" s="5">
        <f>IF($A7="","",明细_回款分析!AN6)</f>
        <v/>
      </c>
    </row>
    <row r="8" ht="15.6" customHeight="1" s="33">
      <c r="A8" s="5">
        <f>汇总_经营周报!A7</f>
        <v/>
      </c>
      <c r="B8" s="5">
        <f>IF($A8="","",明细_回款分析!B7)</f>
        <v/>
      </c>
      <c r="C8" s="5">
        <f>IF($A8="","",明细_回款分析!C7)</f>
        <v/>
      </c>
      <c r="D8" s="5">
        <f>IF($A8="","",明细_回款分析!D7)</f>
        <v/>
      </c>
      <c r="E8" s="5">
        <f>IF($A8="","",明细_回款分析!E7)</f>
        <v/>
      </c>
      <c r="F8" s="5">
        <f>IF($A8="","",明细_回款分析!F7)</f>
        <v/>
      </c>
      <c r="G8" s="8">
        <f>IF($A7="","",SUMIF(明细_回款客户!$A$5:$A$204,$A7,明细_回款客户!$G$5:$G$204))</f>
        <v/>
      </c>
      <c r="H8" s="8">
        <f>IF($A7="","",SUMIF(明细_回款客户!$A$5:$A$204,$A7,明细_回款客户!$F$5:$F$204))</f>
        <v/>
      </c>
      <c r="I8" s="8">
        <f>IF($A7="","",SUMIFS(明细_回款客户!$G$5:$G$204,明细_回款客户!$A$5:$A$204,$A7,明细_回款客户!$H$5:$H$204,"&gt;0"))</f>
        <v/>
      </c>
      <c r="J8" s="18">
        <f>IF($A7="","",COUNTIFS(明细_回款客户!$A$5:$A$204,$A7,明细_回款客户!$H$5:$H$204,"&gt;0"))</f>
        <v/>
      </c>
      <c r="K8" s="18">
        <f>IF($A8="","",明细_回款分析!G7)</f>
        <v/>
      </c>
      <c r="L8" s="18">
        <f>IF($A8="","",明细_回款分析!H7)</f>
        <v/>
      </c>
      <c r="M8" s="18">
        <f>IF($A8="","",明细_回款分析!I7)</f>
        <v/>
      </c>
      <c r="N8" s="18">
        <f>IF($A8="","",明细_回款分析!J7)</f>
        <v/>
      </c>
      <c r="O8" s="18">
        <f>IF($A8="","",明细_回款分析!K7)</f>
        <v/>
      </c>
      <c r="P8" s="18">
        <f>IF($A8="","",明细_回款分析!L7)</f>
        <v/>
      </c>
      <c r="Q8" s="18">
        <f>IF($A8="","",明细_回款分析!M7)</f>
        <v/>
      </c>
      <c r="R8" s="18">
        <f>IF($A8="","",明细_回款分析!N7)</f>
        <v/>
      </c>
      <c r="S8" s="5">
        <f>IF(明细_回款分析!O7="","","未逾期|"&amp;明细_回款分析!O7)&amp;IF(明细_回款分析!P7="","","；1-30天|"&amp;明细_回款分析!P7)&amp;IF(明细_回款分析!Q7="","","；31-60天|"&amp;明细_回款分析!Q7)&amp;IF(明细_回款分析!R7="","","；61-90天|"&amp;明细_回款分析!R7)&amp;IF(明细_回款分析!S7="","","；90天以上|"&amp;明细_回款分析!S7)</f>
        <v/>
      </c>
      <c r="T8" s="5">
        <f>IF(明细_回款分析!T7="","",明细_回款分析!T7&amp;"|"&amp;明细_回款分析!U7&amp;"|"&amp;明细_回款分析!V7&amp;"|"&amp;明细_回款分析!W7&amp;"|"&amp;明细_回款分析!X7)&amp;IF(明细_回款分析!Y7="","","；"&amp;明细_回款分析!Y7&amp;"|"&amp;明细_回款分析!Z7&amp;"|"&amp;明细_回款分析!AA7&amp;"|"&amp;明细_回款分析!AB7&amp;"|"&amp;明细_回款分析!AC7)&amp;IF(明细_回款分析!AD7="","","；"&amp;明细_回款分析!AD7&amp;"|"&amp;明细_回款分析!AE7&amp;"|"&amp;明细_回款分析!AF7&amp;"|"&amp;明细_回款分析!AG7&amp;"|"&amp;明细_回款分析!AH7)&amp;IF(明细_回款分析!AI7="","","；"&amp;明细_回款分析!AI7&amp;"|"&amp;明细_回款分析!AJ7&amp;"|"&amp;明细_回款分析!AK7&amp;"|"&amp;明细_回款分析!AL7&amp;"|"&amp;明细_回款分析!AM7)</f>
        <v/>
      </c>
      <c r="U8" s="5">
        <f>IF($A8="","",明细_回款分析!AN7)</f>
        <v/>
      </c>
    </row>
    <row r="9" ht="15.6" customHeight="1" s="33">
      <c r="A9" s="5">
        <f>汇总_经营周报!A8</f>
        <v/>
      </c>
      <c r="B9" s="5">
        <f>IF($A9="","",明细_回款分析!B8)</f>
        <v/>
      </c>
      <c r="C9" s="5">
        <f>IF($A9="","",明细_回款分析!C8)</f>
        <v/>
      </c>
      <c r="D9" s="5">
        <f>IF($A9="","",明细_回款分析!D8)</f>
        <v/>
      </c>
      <c r="E9" s="5">
        <f>IF($A9="","",明细_回款分析!E8)</f>
        <v/>
      </c>
      <c r="F9" s="5">
        <f>IF($A9="","",明细_回款分析!F8)</f>
        <v/>
      </c>
      <c r="G9" s="8">
        <f>IF($A8="","",SUMIF(明细_回款客户!$A$5:$A$204,$A8,明细_回款客户!$G$5:$G$204))</f>
        <v/>
      </c>
      <c r="H9" s="8">
        <f>IF($A8="","",SUMIF(明细_回款客户!$A$5:$A$204,$A8,明细_回款客户!$F$5:$F$204))</f>
        <v/>
      </c>
      <c r="I9" s="8">
        <f>IF($A8="","",SUMIFS(明细_回款客户!$G$5:$G$204,明细_回款客户!$A$5:$A$204,$A8,明细_回款客户!$H$5:$H$204,"&gt;0"))</f>
        <v/>
      </c>
      <c r="J9" s="18">
        <f>IF($A8="","",COUNTIFS(明细_回款客户!$A$5:$A$204,$A8,明细_回款客户!$H$5:$H$204,"&gt;0"))</f>
        <v/>
      </c>
      <c r="K9" s="18">
        <f>IF($A9="","",明细_回款分析!G8)</f>
        <v/>
      </c>
      <c r="L9" s="18">
        <f>IF($A9="","",明细_回款分析!H8)</f>
        <v/>
      </c>
      <c r="M9" s="18">
        <f>IF($A9="","",明细_回款分析!I8)</f>
        <v/>
      </c>
      <c r="N9" s="18">
        <f>IF($A9="","",明细_回款分析!J8)</f>
        <v/>
      </c>
      <c r="O9" s="18">
        <f>IF($A9="","",明细_回款分析!K8)</f>
        <v/>
      </c>
      <c r="P9" s="18">
        <f>IF($A9="","",明细_回款分析!L8)</f>
        <v/>
      </c>
      <c r="Q9" s="18">
        <f>IF($A9="","",明细_回款分析!M8)</f>
        <v/>
      </c>
      <c r="R9" s="18">
        <f>IF($A9="","",明细_回款分析!N8)</f>
        <v/>
      </c>
      <c r="S9" s="5">
        <f>IF(明细_回款分析!O8="","","未逾期|"&amp;明细_回款分析!O8)&amp;IF(明细_回款分析!P8="","","；1-30天|"&amp;明细_回款分析!P8)&amp;IF(明细_回款分析!Q8="","","；31-60天|"&amp;明细_回款分析!Q8)&amp;IF(明细_回款分析!R8="","","；61-90天|"&amp;明细_回款分析!R8)&amp;IF(明细_回款分析!S8="","","；90天以上|"&amp;明细_回款分析!S8)</f>
        <v/>
      </c>
      <c r="T9" s="5">
        <f>IF(明细_回款分析!T8="","",明细_回款分析!T8&amp;"|"&amp;明细_回款分析!U8&amp;"|"&amp;明细_回款分析!V8&amp;"|"&amp;明细_回款分析!W8&amp;"|"&amp;明细_回款分析!X8)&amp;IF(明细_回款分析!Y8="","","；"&amp;明细_回款分析!Y8&amp;"|"&amp;明细_回款分析!Z8&amp;"|"&amp;明细_回款分析!AA8&amp;"|"&amp;明细_回款分析!AB8&amp;"|"&amp;明细_回款分析!AC8)&amp;IF(明细_回款分析!AD8="","","；"&amp;明细_回款分析!AD8&amp;"|"&amp;明细_回款分析!AE8&amp;"|"&amp;明细_回款分析!AF8&amp;"|"&amp;明细_回款分析!AG8&amp;"|"&amp;明细_回款分析!AH8)&amp;IF(明细_回款分析!AI8="","","；"&amp;明细_回款分析!AI8&amp;"|"&amp;明细_回款分析!AJ8&amp;"|"&amp;明细_回款分析!AK8&amp;"|"&amp;明细_回款分析!AL8&amp;"|"&amp;明细_回款分析!AM8)</f>
        <v/>
      </c>
      <c r="U9" s="5">
        <f>IF($A9="","",明细_回款分析!AN8)</f>
        <v/>
      </c>
    </row>
    <row r="10" ht="15.6" customHeight="1" s="33">
      <c r="A10" s="5">
        <f>汇总_经营周报!A9</f>
        <v/>
      </c>
      <c r="B10" s="5">
        <f>IF($A10="","",明细_回款分析!B9)</f>
        <v/>
      </c>
      <c r="C10" s="5">
        <f>IF($A10="","",明细_回款分析!C9)</f>
        <v/>
      </c>
      <c r="D10" s="5">
        <f>IF($A10="","",明细_回款分析!D9)</f>
        <v/>
      </c>
      <c r="E10" s="5">
        <f>IF($A10="","",明细_回款分析!E9)</f>
        <v/>
      </c>
      <c r="F10" s="5">
        <f>IF($A10="","",明细_回款分析!F9)</f>
        <v/>
      </c>
      <c r="G10" s="8">
        <f>IF($A9="","",SUMIF(明细_回款客户!$A$5:$A$204,$A9,明细_回款客户!$G$5:$G$204))</f>
        <v/>
      </c>
      <c r="H10" s="8">
        <f>IF($A9="","",SUMIF(明细_回款客户!$A$5:$A$204,$A9,明细_回款客户!$F$5:$F$204))</f>
        <v/>
      </c>
      <c r="I10" s="8">
        <f>IF($A9="","",SUMIFS(明细_回款客户!$G$5:$G$204,明细_回款客户!$A$5:$A$204,$A9,明细_回款客户!$H$5:$H$204,"&gt;0"))</f>
        <v/>
      </c>
      <c r="J10" s="18">
        <f>IF($A9="","",COUNTIFS(明细_回款客户!$A$5:$A$204,$A9,明细_回款客户!$H$5:$H$204,"&gt;0"))</f>
        <v/>
      </c>
      <c r="K10" s="18">
        <f>IF($A10="","",明细_回款分析!G9)</f>
        <v/>
      </c>
      <c r="L10" s="18">
        <f>IF($A10="","",明细_回款分析!H9)</f>
        <v/>
      </c>
      <c r="M10" s="18">
        <f>IF($A10="","",明细_回款分析!I9)</f>
        <v/>
      </c>
      <c r="N10" s="18">
        <f>IF($A10="","",明细_回款分析!J9)</f>
        <v/>
      </c>
      <c r="O10" s="18">
        <f>IF($A10="","",明细_回款分析!K9)</f>
        <v/>
      </c>
      <c r="P10" s="18">
        <f>IF($A10="","",明细_回款分析!L9)</f>
        <v/>
      </c>
      <c r="Q10" s="18">
        <f>IF($A10="","",明细_回款分析!M9)</f>
        <v/>
      </c>
      <c r="R10" s="18">
        <f>IF($A10="","",明细_回款分析!N9)</f>
        <v/>
      </c>
      <c r="S10" s="5">
        <f>IF(明细_回款分析!O9="","","未逾期|"&amp;明细_回款分析!O9)&amp;IF(明细_回款分析!P9="","","；1-30天|"&amp;明细_回款分析!P9)&amp;IF(明细_回款分析!Q9="","","；31-60天|"&amp;明细_回款分析!Q9)&amp;IF(明细_回款分析!R9="","","；61-90天|"&amp;明细_回款分析!R9)&amp;IF(明细_回款分析!S9="","","；90天以上|"&amp;明细_回款分析!S9)</f>
        <v/>
      </c>
      <c r="T10" s="5">
        <f>IF(明细_回款分析!T9="","",明细_回款分析!T9&amp;"|"&amp;明细_回款分析!U9&amp;"|"&amp;明细_回款分析!V9&amp;"|"&amp;明细_回款分析!W9&amp;"|"&amp;明细_回款分析!X9)&amp;IF(明细_回款分析!Y9="","","；"&amp;明细_回款分析!Y9&amp;"|"&amp;明细_回款分析!Z9&amp;"|"&amp;明细_回款分析!AA9&amp;"|"&amp;明细_回款分析!AB9&amp;"|"&amp;明细_回款分析!AC9)&amp;IF(明细_回款分析!AD9="","","；"&amp;明细_回款分析!AD9&amp;"|"&amp;明细_回款分析!AE9&amp;"|"&amp;明细_回款分析!AF9&amp;"|"&amp;明细_回款分析!AG9&amp;"|"&amp;明细_回款分析!AH9)&amp;IF(明细_回款分析!AI9="","","；"&amp;明细_回款分析!AI9&amp;"|"&amp;明细_回款分析!AJ9&amp;"|"&amp;明细_回款分析!AK9&amp;"|"&amp;明细_回款分析!AL9&amp;"|"&amp;明细_回款分析!AM9)</f>
        <v/>
      </c>
      <c r="U10" s="5">
        <f>IF($A10="","",明细_回款分析!AN9)</f>
        <v/>
      </c>
    </row>
    <row r="11" ht="15.6" customHeight="1" s="33">
      <c r="A11" s="5">
        <f>汇总_经营周报!A10</f>
        <v/>
      </c>
      <c r="B11" s="5">
        <f>IF($A11="","",明细_回款分析!B10)</f>
        <v/>
      </c>
      <c r="C11" s="5">
        <f>IF($A11="","",明细_回款分析!C10)</f>
        <v/>
      </c>
      <c r="D11" s="5">
        <f>IF($A11="","",明细_回款分析!D10)</f>
        <v/>
      </c>
      <c r="E11" s="5">
        <f>IF($A11="","",明细_回款分析!E10)</f>
        <v/>
      </c>
      <c r="F11" s="5">
        <f>IF($A11="","",明细_回款分析!F10)</f>
        <v/>
      </c>
      <c r="G11" s="8">
        <f>IF($A10="","",SUMIF(明细_回款客户!$A$5:$A$204,$A10,明细_回款客户!$G$5:$G$204))</f>
        <v/>
      </c>
      <c r="H11" s="8">
        <f>IF($A10="","",SUMIF(明细_回款客户!$A$5:$A$204,$A10,明细_回款客户!$F$5:$F$204))</f>
        <v/>
      </c>
      <c r="I11" s="8">
        <f>IF($A10="","",SUMIFS(明细_回款客户!$G$5:$G$204,明细_回款客户!$A$5:$A$204,$A10,明细_回款客户!$H$5:$H$204,"&gt;0"))</f>
        <v/>
      </c>
      <c r="J11" s="18">
        <f>IF($A10="","",COUNTIFS(明细_回款客户!$A$5:$A$204,$A10,明细_回款客户!$H$5:$H$204,"&gt;0"))</f>
        <v/>
      </c>
      <c r="K11" s="18">
        <f>IF($A11="","",明细_回款分析!G10)</f>
        <v/>
      </c>
      <c r="L11" s="18">
        <f>IF($A11="","",明细_回款分析!H10)</f>
        <v/>
      </c>
      <c r="M11" s="18">
        <f>IF($A11="","",明细_回款分析!I10)</f>
        <v/>
      </c>
      <c r="N11" s="18">
        <f>IF($A11="","",明细_回款分析!J10)</f>
        <v/>
      </c>
      <c r="O11" s="18">
        <f>IF($A11="","",明细_回款分析!K10)</f>
        <v/>
      </c>
      <c r="P11" s="18">
        <f>IF($A11="","",明细_回款分析!L10)</f>
        <v/>
      </c>
      <c r="Q11" s="18">
        <f>IF($A11="","",明细_回款分析!M10)</f>
        <v/>
      </c>
      <c r="R11" s="18">
        <f>IF($A11="","",明细_回款分析!N10)</f>
        <v/>
      </c>
      <c r="S11" s="5">
        <f>IF(明细_回款分析!O10="","","未逾期|"&amp;明细_回款分析!O10)&amp;IF(明细_回款分析!P10="","","；1-30天|"&amp;明细_回款分析!P10)&amp;IF(明细_回款分析!Q10="","","；31-60天|"&amp;明细_回款分析!Q10)&amp;IF(明细_回款分析!R10="","","；61-90天|"&amp;明细_回款分析!R10)&amp;IF(明细_回款分析!S10="","","；90天以上|"&amp;明细_回款分析!S10)</f>
        <v/>
      </c>
      <c r="T11" s="5">
        <f>IF(明细_回款分析!T10="","",明细_回款分析!T10&amp;"|"&amp;明细_回款分析!U10&amp;"|"&amp;明细_回款分析!V10&amp;"|"&amp;明细_回款分析!W10&amp;"|"&amp;明细_回款分析!X10)&amp;IF(明细_回款分析!Y10="","","；"&amp;明细_回款分析!Y10&amp;"|"&amp;明细_回款分析!Z10&amp;"|"&amp;明细_回款分析!AA10&amp;"|"&amp;明细_回款分析!AB10&amp;"|"&amp;明细_回款分析!AC10)&amp;IF(明细_回款分析!AD10="","","；"&amp;明细_回款分析!AD10&amp;"|"&amp;明细_回款分析!AE10&amp;"|"&amp;明细_回款分析!AF10&amp;"|"&amp;明细_回款分析!AG10&amp;"|"&amp;明细_回款分析!AH10)&amp;IF(明细_回款分析!AI10="","","；"&amp;明细_回款分析!AI10&amp;"|"&amp;明细_回款分析!AJ10&amp;"|"&amp;明细_回款分析!AK10&amp;"|"&amp;明细_回款分析!AL10&amp;"|"&amp;明细_回款分析!AM10)</f>
        <v/>
      </c>
      <c r="U11" s="5">
        <f>IF($A11="","",明细_回款分析!AN10)</f>
        <v/>
      </c>
    </row>
    <row r="12" ht="15.6" customHeight="1" s="33">
      <c r="A12" s="5">
        <f>汇总_经营周报!A11</f>
        <v/>
      </c>
      <c r="B12" s="5">
        <f>IF($A12="","",明细_回款分析!B11)</f>
        <v/>
      </c>
      <c r="C12" s="5">
        <f>IF($A12="","",明细_回款分析!C11)</f>
        <v/>
      </c>
      <c r="D12" s="5">
        <f>IF($A12="","",明细_回款分析!D11)</f>
        <v/>
      </c>
      <c r="E12" s="5">
        <f>IF($A12="","",明细_回款分析!E11)</f>
        <v/>
      </c>
      <c r="F12" s="5">
        <f>IF($A12="","",明细_回款分析!F11)</f>
        <v/>
      </c>
      <c r="G12" s="8">
        <f>IF($A11="","",SUMIF(明细_回款客户!$A$5:$A$204,$A11,明细_回款客户!$G$5:$G$204))</f>
        <v/>
      </c>
      <c r="H12" s="8">
        <f>IF($A11="","",SUMIF(明细_回款客户!$A$5:$A$204,$A11,明细_回款客户!$F$5:$F$204))</f>
        <v/>
      </c>
      <c r="I12" s="8">
        <f>IF($A11="","",SUMIFS(明细_回款客户!$G$5:$G$204,明细_回款客户!$A$5:$A$204,$A11,明细_回款客户!$H$5:$H$204,"&gt;0"))</f>
        <v/>
      </c>
      <c r="J12" s="18">
        <f>IF($A11="","",COUNTIFS(明细_回款客户!$A$5:$A$204,$A11,明细_回款客户!$H$5:$H$204,"&gt;0"))</f>
        <v/>
      </c>
      <c r="K12" s="18">
        <f>IF($A12="","",明细_回款分析!G11)</f>
        <v/>
      </c>
      <c r="L12" s="18">
        <f>IF($A12="","",明细_回款分析!H11)</f>
        <v/>
      </c>
      <c r="M12" s="18">
        <f>IF($A12="","",明细_回款分析!I11)</f>
        <v/>
      </c>
      <c r="N12" s="18">
        <f>IF($A12="","",明细_回款分析!J11)</f>
        <v/>
      </c>
      <c r="O12" s="18">
        <f>IF($A12="","",明细_回款分析!K11)</f>
        <v/>
      </c>
      <c r="P12" s="18">
        <f>IF($A12="","",明细_回款分析!L11)</f>
        <v/>
      </c>
      <c r="Q12" s="18">
        <f>IF($A12="","",明细_回款分析!M11)</f>
        <v/>
      </c>
      <c r="R12" s="18">
        <f>IF($A12="","",明细_回款分析!N11)</f>
        <v/>
      </c>
      <c r="S12" s="5">
        <f>IF(明细_回款分析!O11="","","未逾期|"&amp;明细_回款分析!O11)&amp;IF(明细_回款分析!P11="","","；1-30天|"&amp;明细_回款分析!P11)&amp;IF(明细_回款分析!Q11="","","；31-60天|"&amp;明细_回款分析!Q11)&amp;IF(明细_回款分析!R11="","","；61-90天|"&amp;明细_回款分析!R11)&amp;IF(明细_回款分析!S11="","","；90天以上|"&amp;明细_回款分析!S11)</f>
        <v/>
      </c>
      <c r="T12" s="5">
        <f>IF(明细_回款分析!T11="","",明细_回款分析!T11&amp;"|"&amp;明细_回款分析!U11&amp;"|"&amp;明细_回款分析!V11&amp;"|"&amp;明细_回款分析!W11&amp;"|"&amp;明细_回款分析!X11)&amp;IF(明细_回款分析!Y11="","","；"&amp;明细_回款分析!Y11&amp;"|"&amp;明细_回款分析!Z11&amp;"|"&amp;明细_回款分析!AA11&amp;"|"&amp;明细_回款分析!AB11&amp;"|"&amp;明细_回款分析!AC11)&amp;IF(明细_回款分析!AD11="","","；"&amp;明细_回款分析!AD11&amp;"|"&amp;明细_回款分析!AE11&amp;"|"&amp;明细_回款分析!AF11&amp;"|"&amp;明细_回款分析!AG11&amp;"|"&amp;明细_回款分析!AH11)&amp;IF(明细_回款分析!AI11="","","；"&amp;明细_回款分析!AI11&amp;"|"&amp;明细_回款分析!AJ11&amp;"|"&amp;明细_回款分析!AK11&amp;"|"&amp;明细_回款分析!AL11&amp;"|"&amp;明细_回款分析!AM11)</f>
        <v/>
      </c>
      <c r="U12" s="5">
        <f>IF($A12="","",明细_回款分析!AN11)</f>
        <v/>
      </c>
    </row>
    <row r="13" ht="15.6" customHeight="1" s="33">
      <c r="A13" s="5">
        <f>汇总_经营周报!A12</f>
        <v/>
      </c>
      <c r="B13" s="5">
        <f>IF($A13="","",明细_回款分析!B12)</f>
        <v/>
      </c>
      <c r="C13" s="5">
        <f>IF($A13="","",明细_回款分析!C12)</f>
        <v/>
      </c>
      <c r="D13" s="5">
        <f>IF($A13="","",明细_回款分析!D12)</f>
        <v/>
      </c>
      <c r="E13" s="5">
        <f>IF($A13="","",明细_回款分析!E12)</f>
        <v/>
      </c>
      <c r="F13" s="5">
        <f>IF($A13="","",明细_回款分析!F12)</f>
        <v/>
      </c>
      <c r="G13" s="8">
        <f>IF($A12="","",SUMIF(明细_回款客户!$A$5:$A$204,$A12,明细_回款客户!$G$5:$G$204))</f>
        <v/>
      </c>
      <c r="H13" s="8">
        <f>IF($A12="","",SUMIF(明细_回款客户!$A$5:$A$204,$A12,明细_回款客户!$F$5:$F$204))</f>
        <v/>
      </c>
      <c r="I13" s="8">
        <f>IF($A12="","",SUMIFS(明细_回款客户!$G$5:$G$204,明细_回款客户!$A$5:$A$204,$A12,明细_回款客户!$H$5:$H$204,"&gt;0"))</f>
        <v/>
      </c>
      <c r="J13" s="18">
        <f>IF($A12="","",COUNTIFS(明细_回款客户!$A$5:$A$204,$A12,明细_回款客户!$H$5:$H$204,"&gt;0"))</f>
        <v/>
      </c>
      <c r="K13" s="18">
        <f>IF($A13="","",明细_回款分析!G12)</f>
        <v/>
      </c>
      <c r="L13" s="18">
        <f>IF($A13="","",明细_回款分析!H12)</f>
        <v/>
      </c>
      <c r="M13" s="18">
        <f>IF($A13="","",明细_回款分析!I12)</f>
        <v/>
      </c>
      <c r="N13" s="18">
        <f>IF($A13="","",明细_回款分析!J12)</f>
        <v/>
      </c>
      <c r="O13" s="18">
        <f>IF($A13="","",明细_回款分析!K12)</f>
        <v/>
      </c>
      <c r="P13" s="18">
        <f>IF($A13="","",明细_回款分析!L12)</f>
        <v/>
      </c>
      <c r="Q13" s="18">
        <f>IF($A13="","",明细_回款分析!M12)</f>
        <v/>
      </c>
      <c r="R13" s="18">
        <f>IF($A13="","",明细_回款分析!N12)</f>
        <v/>
      </c>
      <c r="S13" s="5">
        <f>IF(明细_回款分析!O12="","","未逾期|"&amp;明细_回款分析!O12)&amp;IF(明细_回款分析!P12="","","；1-30天|"&amp;明细_回款分析!P12)&amp;IF(明细_回款分析!Q12="","","；31-60天|"&amp;明细_回款分析!Q12)&amp;IF(明细_回款分析!R12="","","；61-90天|"&amp;明细_回款分析!R12)&amp;IF(明细_回款分析!S12="","","；90天以上|"&amp;明细_回款分析!S12)</f>
        <v/>
      </c>
      <c r="T13" s="5">
        <f>IF(明细_回款分析!T12="","",明细_回款分析!T12&amp;"|"&amp;明细_回款分析!U12&amp;"|"&amp;明细_回款分析!V12&amp;"|"&amp;明细_回款分析!W12&amp;"|"&amp;明细_回款分析!X12)&amp;IF(明细_回款分析!Y12="","","；"&amp;明细_回款分析!Y12&amp;"|"&amp;明细_回款分析!Z12&amp;"|"&amp;明细_回款分析!AA12&amp;"|"&amp;明细_回款分析!AB12&amp;"|"&amp;明细_回款分析!AC12)&amp;IF(明细_回款分析!AD12="","","；"&amp;明细_回款分析!AD12&amp;"|"&amp;明细_回款分析!AE12&amp;"|"&amp;明细_回款分析!AF12&amp;"|"&amp;明细_回款分析!AG12&amp;"|"&amp;明细_回款分析!AH12)&amp;IF(明细_回款分析!AI12="","","；"&amp;明细_回款分析!AI12&amp;"|"&amp;明细_回款分析!AJ12&amp;"|"&amp;明细_回款分析!AK12&amp;"|"&amp;明细_回款分析!AL12&amp;"|"&amp;明细_回款分析!AM12)</f>
        <v/>
      </c>
      <c r="U13" s="5">
        <f>IF($A13="","",明细_回款分析!AN12)</f>
        <v/>
      </c>
    </row>
    <row r="14" ht="15.6" customHeight="1" s="33">
      <c r="A14" s="5">
        <f>汇总_经营周报!A13</f>
        <v/>
      </c>
      <c r="B14" s="5">
        <f>IF($A14="","",明细_回款分析!B13)</f>
        <v/>
      </c>
      <c r="C14" s="5">
        <f>IF($A14="","",明细_回款分析!C13)</f>
        <v/>
      </c>
      <c r="D14" s="5">
        <f>IF($A14="","",明细_回款分析!D13)</f>
        <v/>
      </c>
      <c r="E14" s="5">
        <f>IF($A14="","",明细_回款分析!E13)</f>
        <v/>
      </c>
      <c r="F14" s="5">
        <f>IF($A14="","",明细_回款分析!F13)</f>
        <v/>
      </c>
      <c r="G14" s="8">
        <f>IF($A13="","",SUMIF(明细_回款客户!$A$5:$A$204,$A13,明细_回款客户!$G$5:$G$204))</f>
        <v/>
      </c>
      <c r="H14" s="8">
        <f>IF($A13="","",SUMIF(明细_回款客户!$A$5:$A$204,$A13,明细_回款客户!$F$5:$F$204))</f>
        <v/>
      </c>
      <c r="I14" s="8">
        <f>IF($A13="","",SUMIFS(明细_回款客户!$G$5:$G$204,明细_回款客户!$A$5:$A$204,$A13,明细_回款客户!$H$5:$H$204,"&gt;0"))</f>
        <v/>
      </c>
      <c r="J14" s="18">
        <f>IF($A13="","",COUNTIFS(明细_回款客户!$A$5:$A$204,$A13,明细_回款客户!$H$5:$H$204,"&gt;0"))</f>
        <v/>
      </c>
      <c r="K14" s="18">
        <f>IF($A14="","",明细_回款分析!G13)</f>
        <v/>
      </c>
      <c r="L14" s="18">
        <f>IF($A14="","",明细_回款分析!H13)</f>
        <v/>
      </c>
      <c r="M14" s="18">
        <f>IF($A14="","",明细_回款分析!I13)</f>
        <v/>
      </c>
      <c r="N14" s="18">
        <f>IF($A14="","",明细_回款分析!J13)</f>
        <v/>
      </c>
      <c r="O14" s="18">
        <f>IF($A14="","",明细_回款分析!K13)</f>
        <v/>
      </c>
      <c r="P14" s="18">
        <f>IF($A14="","",明细_回款分析!L13)</f>
        <v/>
      </c>
      <c r="Q14" s="18">
        <f>IF($A14="","",明细_回款分析!M13)</f>
        <v/>
      </c>
      <c r="R14" s="18">
        <f>IF($A14="","",明细_回款分析!N13)</f>
        <v/>
      </c>
      <c r="S14" s="5">
        <f>IF(明细_回款分析!O13="","","未逾期|"&amp;明细_回款分析!O13)&amp;IF(明细_回款分析!P13="","","；1-30天|"&amp;明细_回款分析!P13)&amp;IF(明细_回款分析!Q13="","","；31-60天|"&amp;明细_回款分析!Q13)&amp;IF(明细_回款分析!R13="","","；61-90天|"&amp;明细_回款分析!R13)&amp;IF(明细_回款分析!S13="","","；90天以上|"&amp;明细_回款分析!S13)</f>
        <v/>
      </c>
      <c r="T14" s="5">
        <f>IF(明细_回款分析!T13="","",明细_回款分析!T13&amp;"|"&amp;明细_回款分析!U13&amp;"|"&amp;明细_回款分析!V13&amp;"|"&amp;明细_回款分析!W13&amp;"|"&amp;明细_回款分析!X13)&amp;IF(明细_回款分析!Y13="","","；"&amp;明细_回款分析!Y13&amp;"|"&amp;明细_回款分析!Z13&amp;"|"&amp;明细_回款分析!AA13&amp;"|"&amp;明细_回款分析!AB13&amp;"|"&amp;明细_回款分析!AC13)&amp;IF(明细_回款分析!AD13="","","；"&amp;明细_回款分析!AD13&amp;"|"&amp;明细_回款分析!AE13&amp;"|"&amp;明细_回款分析!AF13&amp;"|"&amp;明细_回款分析!AG13&amp;"|"&amp;明细_回款分析!AH13)&amp;IF(明细_回款分析!AI13="","","；"&amp;明细_回款分析!AI13&amp;"|"&amp;明细_回款分析!AJ13&amp;"|"&amp;明细_回款分析!AK13&amp;"|"&amp;明细_回款分析!AL13&amp;"|"&amp;明细_回款分析!AM13)</f>
        <v/>
      </c>
      <c r="U14" s="5">
        <f>IF($A14="","",明细_回款分析!AN13)</f>
        <v/>
      </c>
    </row>
    <row r="15" ht="15.6" customHeight="1" s="33">
      <c r="A15" s="5">
        <f>汇总_经营周报!A14</f>
        <v/>
      </c>
      <c r="B15" s="5">
        <f>IF($A15="","",明细_回款分析!B14)</f>
        <v/>
      </c>
      <c r="C15" s="5">
        <f>IF($A15="","",明细_回款分析!C14)</f>
        <v/>
      </c>
      <c r="D15" s="5">
        <f>IF($A15="","",明细_回款分析!D14)</f>
        <v/>
      </c>
      <c r="E15" s="5">
        <f>IF($A15="","",明细_回款分析!E14)</f>
        <v/>
      </c>
      <c r="F15" s="5">
        <f>IF($A15="","",明细_回款分析!F14)</f>
        <v/>
      </c>
      <c r="G15" s="8">
        <f>IF($A14="","",SUMIF(明细_回款客户!$A$5:$A$204,$A14,明细_回款客户!$G$5:$G$204))</f>
        <v/>
      </c>
      <c r="H15" s="8">
        <f>IF($A14="","",SUMIF(明细_回款客户!$A$5:$A$204,$A14,明细_回款客户!$F$5:$F$204))</f>
        <v/>
      </c>
      <c r="I15" s="8">
        <f>IF($A14="","",SUMIFS(明细_回款客户!$G$5:$G$204,明细_回款客户!$A$5:$A$204,$A14,明细_回款客户!$H$5:$H$204,"&gt;0"))</f>
        <v/>
      </c>
      <c r="J15" s="18">
        <f>IF($A14="","",COUNTIFS(明细_回款客户!$A$5:$A$204,$A14,明细_回款客户!$H$5:$H$204,"&gt;0"))</f>
        <v/>
      </c>
      <c r="K15" s="18">
        <f>IF($A15="","",明细_回款分析!G14)</f>
        <v/>
      </c>
      <c r="L15" s="18">
        <f>IF($A15="","",明细_回款分析!H14)</f>
        <v/>
      </c>
      <c r="M15" s="18">
        <f>IF($A15="","",明细_回款分析!I14)</f>
        <v/>
      </c>
      <c r="N15" s="18">
        <f>IF($A15="","",明细_回款分析!J14)</f>
        <v/>
      </c>
      <c r="O15" s="18">
        <f>IF($A15="","",明细_回款分析!K14)</f>
        <v/>
      </c>
      <c r="P15" s="18">
        <f>IF($A15="","",明细_回款分析!L14)</f>
        <v/>
      </c>
      <c r="Q15" s="18">
        <f>IF($A15="","",明细_回款分析!M14)</f>
        <v/>
      </c>
      <c r="R15" s="18">
        <f>IF($A15="","",明细_回款分析!N14)</f>
        <v/>
      </c>
      <c r="S15" s="5">
        <f>IF(明细_回款分析!O14="","","未逾期|"&amp;明细_回款分析!O14)&amp;IF(明细_回款分析!P14="","","；1-30天|"&amp;明细_回款分析!P14)&amp;IF(明细_回款分析!Q14="","","；31-60天|"&amp;明细_回款分析!Q14)&amp;IF(明细_回款分析!R14="","","；61-90天|"&amp;明细_回款分析!R14)&amp;IF(明细_回款分析!S14="","","；90天以上|"&amp;明细_回款分析!S14)</f>
        <v/>
      </c>
      <c r="T15" s="5">
        <f>IF(明细_回款分析!T14="","",明细_回款分析!T14&amp;"|"&amp;明细_回款分析!U14&amp;"|"&amp;明细_回款分析!V14&amp;"|"&amp;明细_回款分析!W14&amp;"|"&amp;明细_回款分析!X14)&amp;IF(明细_回款分析!Y14="","","；"&amp;明细_回款分析!Y14&amp;"|"&amp;明细_回款分析!Z14&amp;"|"&amp;明细_回款分析!AA14&amp;"|"&amp;明细_回款分析!AB14&amp;"|"&amp;明细_回款分析!AC14)&amp;IF(明细_回款分析!AD14="","","；"&amp;明细_回款分析!AD14&amp;"|"&amp;明细_回款分析!AE14&amp;"|"&amp;明细_回款分析!AF14&amp;"|"&amp;明细_回款分析!AG14&amp;"|"&amp;明细_回款分析!AH14)&amp;IF(明细_回款分析!AI14="","","；"&amp;明细_回款分析!AI14&amp;"|"&amp;明细_回款分析!AJ14&amp;"|"&amp;明细_回款分析!AK14&amp;"|"&amp;明细_回款分析!AL14&amp;"|"&amp;明细_回款分析!AM14)</f>
        <v/>
      </c>
      <c r="U15" s="5">
        <f>IF($A15="","",明细_回款分析!AN14)</f>
        <v/>
      </c>
    </row>
    <row r="16" ht="15.6" customHeight="1" s="33">
      <c r="A16" s="5">
        <f>汇总_经营周报!A15</f>
        <v/>
      </c>
      <c r="B16" s="5">
        <f>IF($A16="","",明细_回款分析!B15)</f>
        <v/>
      </c>
      <c r="C16" s="5">
        <f>IF($A16="","",明细_回款分析!C15)</f>
        <v/>
      </c>
      <c r="D16" s="5">
        <f>IF($A16="","",明细_回款分析!D15)</f>
        <v/>
      </c>
      <c r="E16" s="5">
        <f>IF($A16="","",明细_回款分析!E15)</f>
        <v/>
      </c>
      <c r="F16" s="5">
        <f>IF($A16="","",明细_回款分析!F15)</f>
        <v/>
      </c>
      <c r="G16" s="8">
        <f>IF($A15="","",SUMIF(明细_回款客户!$A$5:$A$204,$A15,明细_回款客户!$G$5:$G$204))</f>
        <v/>
      </c>
      <c r="H16" s="8">
        <f>IF($A15="","",SUMIF(明细_回款客户!$A$5:$A$204,$A15,明细_回款客户!$F$5:$F$204))</f>
        <v/>
      </c>
      <c r="I16" s="8">
        <f>IF($A15="","",SUMIFS(明细_回款客户!$G$5:$G$204,明细_回款客户!$A$5:$A$204,$A15,明细_回款客户!$H$5:$H$204,"&gt;0"))</f>
        <v/>
      </c>
      <c r="J16" s="18">
        <f>IF($A15="","",COUNTIFS(明细_回款客户!$A$5:$A$204,$A15,明细_回款客户!$H$5:$H$204,"&gt;0"))</f>
        <v/>
      </c>
      <c r="K16" s="18">
        <f>IF($A16="","",明细_回款分析!G15)</f>
        <v/>
      </c>
      <c r="L16" s="18">
        <f>IF($A16="","",明细_回款分析!H15)</f>
        <v/>
      </c>
      <c r="M16" s="18">
        <f>IF($A16="","",明细_回款分析!I15)</f>
        <v/>
      </c>
      <c r="N16" s="18">
        <f>IF($A16="","",明细_回款分析!J15)</f>
        <v/>
      </c>
      <c r="O16" s="18">
        <f>IF($A16="","",明细_回款分析!K15)</f>
        <v/>
      </c>
      <c r="P16" s="18">
        <f>IF($A16="","",明细_回款分析!L15)</f>
        <v/>
      </c>
      <c r="Q16" s="18">
        <f>IF($A16="","",明细_回款分析!M15)</f>
        <v/>
      </c>
      <c r="R16" s="18">
        <f>IF($A16="","",明细_回款分析!N15)</f>
        <v/>
      </c>
      <c r="S16" s="5">
        <f>IF(明细_回款分析!O15="","","未逾期|"&amp;明细_回款分析!O15)&amp;IF(明细_回款分析!P15="","","；1-30天|"&amp;明细_回款分析!P15)&amp;IF(明细_回款分析!Q15="","","；31-60天|"&amp;明细_回款分析!Q15)&amp;IF(明细_回款分析!R15="","","；61-90天|"&amp;明细_回款分析!R15)&amp;IF(明细_回款分析!S15="","","；90天以上|"&amp;明细_回款分析!S15)</f>
        <v/>
      </c>
      <c r="T16" s="5">
        <f>IF(明细_回款分析!T15="","",明细_回款分析!T15&amp;"|"&amp;明细_回款分析!U15&amp;"|"&amp;明细_回款分析!V15&amp;"|"&amp;明细_回款分析!W15&amp;"|"&amp;明细_回款分析!X15)&amp;IF(明细_回款分析!Y15="","","；"&amp;明细_回款分析!Y15&amp;"|"&amp;明细_回款分析!Z15&amp;"|"&amp;明细_回款分析!AA15&amp;"|"&amp;明细_回款分析!AB15&amp;"|"&amp;明细_回款分析!AC15)&amp;IF(明细_回款分析!AD15="","","；"&amp;明细_回款分析!AD15&amp;"|"&amp;明细_回款分析!AE15&amp;"|"&amp;明细_回款分析!AF15&amp;"|"&amp;明细_回款分析!AG15&amp;"|"&amp;明细_回款分析!AH15)&amp;IF(明细_回款分析!AI15="","","；"&amp;明细_回款分析!AI15&amp;"|"&amp;明细_回款分析!AJ15&amp;"|"&amp;明细_回款分析!AK15&amp;"|"&amp;明细_回款分析!AL15&amp;"|"&amp;明细_回款分析!AM15)</f>
        <v/>
      </c>
      <c r="U16" s="5">
        <f>IF($A16="","",明细_回款分析!AN15)</f>
        <v/>
      </c>
    </row>
    <row r="17" ht="15.6" customHeight="1" s="33">
      <c r="A17" s="5">
        <f>汇总_经营周报!A16</f>
        <v/>
      </c>
      <c r="B17" s="5">
        <f>IF($A17="","",明细_回款分析!B16)</f>
        <v/>
      </c>
      <c r="C17" s="5">
        <f>IF($A17="","",明细_回款分析!C16)</f>
        <v/>
      </c>
      <c r="D17" s="5">
        <f>IF($A17="","",明细_回款分析!D16)</f>
        <v/>
      </c>
      <c r="E17" s="5">
        <f>IF($A17="","",明细_回款分析!E16)</f>
        <v/>
      </c>
      <c r="F17" s="5">
        <f>IF($A17="","",明细_回款分析!F16)</f>
        <v/>
      </c>
      <c r="G17" s="8">
        <f>IF($A16="","",SUMIF(明细_回款客户!$A$5:$A$204,$A16,明细_回款客户!$G$5:$G$204))</f>
        <v/>
      </c>
      <c r="H17" s="8">
        <f>IF($A16="","",SUMIF(明细_回款客户!$A$5:$A$204,$A16,明细_回款客户!$F$5:$F$204))</f>
        <v/>
      </c>
      <c r="I17" s="8">
        <f>IF($A16="","",SUMIFS(明细_回款客户!$G$5:$G$204,明细_回款客户!$A$5:$A$204,$A16,明细_回款客户!$H$5:$H$204,"&gt;0"))</f>
        <v/>
      </c>
      <c r="J17" s="18">
        <f>IF($A16="","",COUNTIFS(明细_回款客户!$A$5:$A$204,$A16,明细_回款客户!$H$5:$H$204,"&gt;0"))</f>
        <v/>
      </c>
      <c r="K17" s="18">
        <f>IF($A17="","",明细_回款分析!G16)</f>
        <v/>
      </c>
      <c r="L17" s="18">
        <f>IF($A17="","",明细_回款分析!H16)</f>
        <v/>
      </c>
      <c r="M17" s="18">
        <f>IF($A17="","",明细_回款分析!I16)</f>
        <v/>
      </c>
      <c r="N17" s="18">
        <f>IF($A17="","",明细_回款分析!J16)</f>
        <v/>
      </c>
      <c r="O17" s="18">
        <f>IF($A17="","",明细_回款分析!K16)</f>
        <v/>
      </c>
      <c r="P17" s="18">
        <f>IF($A17="","",明细_回款分析!L16)</f>
        <v/>
      </c>
      <c r="Q17" s="18">
        <f>IF($A17="","",明细_回款分析!M16)</f>
        <v/>
      </c>
      <c r="R17" s="18">
        <f>IF($A17="","",明细_回款分析!N16)</f>
        <v/>
      </c>
      <c r="S17" s="5">
        <f>IF(明细_回款分析!O16="","","未逾期|"&amp;明细_回款分析!O16)&amp;IF(明细_回款分析!P16="","","；1-30天|"&amp;明细_回款分析!P16)&amp;IF(明细_回款分析!Q16="","","；31-60天|"&amp;明细_回款分析!Q16)&amp;IF(明细_回款分析!R16="","","；61-90天|"&amp;明细_回款分析!R16)&amp;IF(明细_回款分析!S16="","","；90天以上|"&amp;明细_回款分析!S16)</f>
        <v/>
      </c>
      <c r="T17" s="5">
        <f>IF(明细_回款分析!T16="","",明细_回款分析!T16&amp;"|"&amp;明细_回款分析!U16&amp;"|"&amp;明细_回款分析!V16&amp;"|"&amp;明细_回款分析!W16&amp;"|"&amp;明细_回款分析!X16)&amp;IF(明细_回款分析!Y16="","","；"&amp;明细_回款分析!Y16&amp;"|"&amp;明细_回款分析!Z16&amp;"|"&amp;明细_回款分析!AA16&amp;"|"&amp;明细_回款分析!AB16&amp;"|"&amp;明细_回款分析!AC16)&amp;IF(明细_回款分析!AD16="","","；"&amp;明细_回款分析!AD16&amp;"|"&amp;明细_回款分析!AE16&amp;"|"&amp;明细_回款分析!AF16&amp;"|"&amp;明细_回款分析!AG16&amp;"|"&amp;明细_回款分析!AH16)&amp;IF(明细_回款分析!AI16="","","；"&amp;明细_回款分析!AI16&amp;"|"&amp;明细_回款分析!AJ16&amp;"|"&amp;明细_回款分析!AK16&amp;"|"&amp;明细_回款分析!AL16&amp;"|"&amp;明细_回款分析!AM16)</f>
        <v/>
      </c>
      <c r="U17" s="5">
        <f>IF($A17="","",明细_回款分析!AN16)</f>
        <v/>
      </c>
    </row>
    <row r="18" ht="15.6" customHeight="1" s="33">
      <c r="A18" s="5">
        <f>汇总_经营周报!A17</f>
        <v/>
      </c>
      <c r="B18" s="5">
        <f>IF($A18="","",明细_回款分析!B17)</f>
        <v/>
      </c>
      <c r="C18" s="5">
        <f>IF($A18="","",明细_回款分析!C17)</f>
        <v/>
      </c>
      <c r="D18" s="5">
        <f>IF($A18="","",明细_回款分析!D17)</f>
        <v/>
      </c>
      <c r="E18" s="5">
        <f>IF($A18="","",明细_回款分析!E17)</f>
        <v/>
      </c>
      <c r="F18" s="5">
        <f>IF($A18="","",明细_回款分析!F17)</f>
        <v/>
      </c>
      <c r="G18" s="8">
        <f>IF($A17="","",SUMIF(明细_回款客户!$A$5:$A$204,$A17,明细_回款客户!$G$5:$G$204))</f>
        <v/>
      </c>
      <c r="H18" s="8">
        <f>IF($A17="","",SUMIF(明细_回款客户!$A$5:$A$204,$A17,明细_回款客户!$F$5:$F$204))</f>
        <v/>
      </c>
      <c r="I18" s="8">
        <f>IF($A17="","",SUMIFS(明细_回款客户!$G$5:$G$204,明细_回款客户!$A$5:$A$204,$A17,明细_回款客户!$H$5:$H$204,"&gt;0"))</f>
        <v/>
      </c>
      <c r="J18" s="18">
        <f>IF($A17="","",COUNTIFS(明细_回款客户!$A$5:$A$204,$A17,明细_回款客户!$H$5:$H$204,"&gt;0"))</f>
        <v/>
      </c>
      <c r="K18" s="18">
        <f>IF($A18="","",明细_回款分析!G17)</f>
        <v/>
      </c>
      <c r="L18" s="18">
        <f>IF($A18="","",明细_回款分析!H17)</f>
        <v/>
      </c>
      <c r="M18" s="18">
        <f>IF($A18="","",明细_回款分析!I17)</f>
        <v/>
      </c>
      <c r="N18" s="18">
        <f>IF($A18="","",明细_回款分析!J17)</f>
        <v/>
      </c>
      <c r="O18" s="18">
        <f>IF($A18="","",明细_回款分析!K17)</f>
        <v/>
      </c>
      <c r="P18" s="18">
        <f>IF($A18="","",明细_回款分析!L17)</f>
        <v/>
      </c>
      <c r="Q18" s="18">
        <f>IF($A18="","",明细_回款分析!M17)</f>
        <v/>
      </c>
      <c r="R18" s="18">
        <f>IF($A18="","",明细_回款分析!N17)</f>
        <v/>
      </c>
      <c r="S18" s="5">
        <f>IF(明细_回款分析!O17="","","未逾期|"&amp;明细_回款分析!O17)&amp;IF(明细_回款分析!P17="","","；1-30天|"&amp;明细_回款分析!P17)&amp;IF(明细_回款分析!Q17="","","；31-60天|"&amp;明细_回款分析!Q17)&amp;IF(明细_回款分析!R17="","","；61-90天|"&amp;明细_回款分析!R17)&amp;IF(明细_回款分析!S17="","","；90天以上|"&amp;明细_回款分析!S17)</f>
        <v/>
      </c>
      <c r="T18" s="5">
        <f>IF(明细_回款分析!T17="","",明细_回款分析!T17&amp;"|"&amp;明细_回款分析!U17&amp;"|"&amp;明细_回款分析!V17&amp;"|"&amp;明细_回款分析!W17&amp;"|"&amp;明细_回款分析!X17)&amp;IF(明细_回款分析!Y17="","","；"&amp;明细_回款分析!Y17&amp;"|"&amp;明细_回款分析!Z17&amp;"|"&amp;明细_回款分析!AA17&amp;"|"&amp;明细_回款分析!AB17&amp;"|"&amp;明细_回款分析!AC17)&amp;IF(明细_回款分析!AD17="","","；"&amp;明细_回款分析!AD17&amp;"|"&amp;明细_回款分析!AE17&amp;"|"&amp;明细_回款分析!AF17&amp;"|"&amp;明细_回款分析!AG17&amp;"|"&amp;明细_回款分析!AH17)&amp;IF(明细_回款分析!AI17="","","；"&amp;明细_回款分析!AI17&amp;"|"&amp;明细_回款分析!AJ17&amp;"|"&amp;明细_回款分析!AK17&amp;"|"&amp;明细_回款分析!AL17&amp;"|"&amp;明细_回款分析!AM17)</f>
        <v/>
      </c>
      <c r="U18" s="5">
        <f>IF($A18="","",明细_回款分析!AN17)</f>
        <v/>
      </c>
    </row>
    <row r="19" ht="15.6" customHeight="1" s="33">
      <c r="A19" s="5">
        <f>汇总_经营周报!A18</f>
        <v/>
      </c>
      <c r="B19" s="5">
        <f>IF($A19="","",明细_回款分析!B18)</f>
        <v/>
      </c>
      <c r="C19" s="5">
        <f>IF($A19="","",明细_回款分析!C18)</f>
        <v/>
      </c>
      <c r="D19" s="5">
        <f>IF($A19="","",明细_回款分析!D18)</f>
        <v/>
      </c>
      <c r="E19" s="5">
        <f>IF($A19="","",明细_回款分析!E18)</f>
        <v/>
      </c>
      <c r="F19" s="5">
        <f>IF($A19="","",明细_回款分析!F18)</f>
        <v/>
      </c>
      <c r="G19" s="8">
        <f>IF($A18="","",SUMIF(明细_回款客户!$A$5:$A$204,$A18,明细_回款客户!$G$5:$G$204))</f>
        <v/>
      </c>
      <c r="H19" s="8">
        <f>IF($A18="","",SUMIF(明细_回款客户!$A$5:$A$204,$A18,明细_回款客户!$F$5:$F$204))</f>
        <v/>
      </c>
      <c r="I19" s="8">
        <f>IF($A18="","",SUMIFS(明细_回款客户!$G$5:$G$204,明细_回款客户!$A$5:$A$204,$A18,明细_回款客户!$H$5:$H$204,"&gt;0"))</f>
        <v/>
      </c>
      <c r="J19" s="18">
        <f>IF($A18="","",COUNTIFS(明细_回款客户!$A$5:$A$204,$A18,明细_回款客户!$H$5:$H$204,"&gt;0"))</f>
        <v/>
      </c>
      <c r="K19" s="18">
        <f>IF($A19="","",明细_回款分析!G18)</f>
        <v/>
      </c>
      <c r="L19" s="18">
        <f>IF($A19="","",明细_回款分析!H18)</f>
        <v/>
      </c>
      <c r="M19" s="18">
        <f>IF($A19="","",明细_回款分析!I18)</f>
        <v/>
      </c>
      <c r="N19" s="18">
        <f>IF($A19="","",明细_回款分析!J18)</f>
        <v/>
      </c>
      <c r="O19" s="18">
        <f>IF($A19="","",明细_回款分析!K18)</f>
        <v/>
      </c>
      <c r="P19" s="18">
        <f>IF($A19="","",明细_回款分析!L18)</f>
        <v/>
      </c>
      <c r="Q19" s="18">
        <f>IF($A19="","",明细_回款分析!M18)</f>
        <v/>
      </c>
      <c r="R19" s="18">
        <f>IF($A19="","",明细_回款分析!N18)</f>
        <v/>
      </c>
      <c r="S19" s="5">
        <f>IF(明细_回款分析!O18="","","未逾期|"&amp;明细_回款分析!O18)&amp;IF(明细_回款分析!P18="","","；1-30天|"&amp;明细_回款分析!P18)&amp;IF(明细_回款分析!Q18="","","；31-60天|"&amp;明细_回款分析!Q18)&amp;IF(明细_回款分析!R18="","","；61-90天|"&amp;明细_回款分析!R18)&amp;IF(明细_回款分析!S18="","","；90天以上|"&amp;明细_回款分析!S18)</f>
        <v/>
      </c>
      <c r="T19" s="5">
        <f>IF(明细_回款分析!T18="","",明细_回款分析!T18&amp;"|"&amp;明细_回款分析!U18&amp;"|"&amp;明细_回款分析!V18&amp;"|"&amp;明细_回款分析!W18&amp;"|"&amp;明细_回款分析!X18)&amp;IF(明细_回款分析!Y18="","","；"&amp;明细_回款分析!Y18&amp;"|"&amp;明细_回款分析!Z18&amp;"|"&amp;明细_回款分析!AA18&amp;"|"&amp;明细_回款分析!AB18&amp;"|"&amp;明细_回款分析!AC18)&amp;IF(明细_回款分析!AD18="","","；"&amp;明细_回款分析!AD18&amp;"|"&amp;明细_回款分析!AE18&amp;"|"&amp;明细_回款分析!AF18&amp;"|"&amp;明细_回款分析!AG18&amp;"|"&amp;明细_回款分析!AH18)&amp;IF(明细_回款分析!AI18="","","；"&amp;明细_回款分析!AI18&amp;"|"&amp;明细_回款分析!AJ18&amp;"|"&amp;明细_回款分析!AK18&amp;"|"&amp;明细_回款分析!AL18&amp;"|"&amp;明细_回款分析!AM18)</f>
        <v/>
      </c>
      <c r="U19" s="5">
        <f>IF($A19="","",明细_回款分析!AN18)</f>
        <v/>
      </c>
    </row>
    <row r="20" ht="15.6" customHeight="1" s="33">
      <c r="A20" s="5">
        <f>汇总_经营周报!A19</f>
        <v/>
      </c>
      <c r="B20" s="5">
        <f>IF($A20="","",明细_回款分析!B19)</f>
        <v/>
      </c>
      <c r="C20" s="5">
        <f>IF($A20="","",明细_回款分析!C19)</f>
        <v/>
      </c>
      <c r="D20" s="5">
        <f>IF($A20="","",明细_回款分析!D19)</f>
        <v/>
      </c>
      <c r="E20" s="5">
        <f>IF($A20="","",明细_回款分析!E19)</f>
        <v/>
      </c>
      <c r="F20" s="5">
        <f>IF($A20="","",明细_回款分析!F19)</f>
        <v/>
      </c>
      <c r="G20" s="8">
        <f>IF($A19="","",SUMIF(明细_回款客户!$A$5:$A$204,$A19,明细_回款客户!$G$5:$G$204))</f>
        <v/>
      </c>
      <c r="H20" s="8">
        <f>IF($A19="","",SUMIF(明细_回款客户!$A$5:$A$204,$A19,明细_回款客户!$F$5:$F$204))</f>
        <v/>
      </c>
      <c r="I20" s="8">
        <f>IF($A19="","",SUMIFS(明细_回款客户!$G$5:$G$204,明细_回款客户!$A$5:$A$204,$A19,明细_回款客户!$H$5:$H$204,"&gt;0"))</f>
        <v/>
      </c>
      <c r="J20" s="18">
        <f>IF($A19="","",COUNTIFS(明细_回款客户!$A$5:$A$204,$A19,明细_回款客户!$H$5:$H$204,"&gt;0"))</f>
        <v/>
      </c>
      <c r="K20" s="18">
        <f>IF($A20="","",明细_回款分析!G19)</f>
        <v/>
      </c>
      <c r="L20" s="18">
        <f>IF($A20="","",明细_回款分析!H19)</f>
        <v/>
      </c>
      <c r="M20" s="18">
        <f>IF($A20="","",明细_回款分析!I19)</f>
        <v/>
      </c>
      <c r="N20" s="18">
        <f>IF($A20="","",明细_回款分析!J19)</f>
        <v/>
      </c>
      <c r="O20" s="18">
        <f>IF($A20="","",明细_回款分析!K19)</f>
        <v/>
      </c>
      <c r="P20" s="18">
        <f>IF($A20="","",明细_回款分析!L19)</f>
        <v/>
      </c>
      <c r="Q20" s="18">
        <f>IF($A20="","",明细_回款分析!M19)</f>
        <v/>
      </c>
      <c r="R20" s="18">
        <f>IF($A20="","",明细_回款分析!N19)</f>
        <v/>
      </c>
      <c r="S20" s="5">
        <f>IF(明细_回款分析!O19="","","未逾期|"&amp;明细_回款分析!O19)&amp;IF(明细_回款分析!P19="","","；1-30天|"&amp;明细_回款分析!P19)&amp;IF(明细_回款分析!Q19="","","；31-60天|"&amp;明细_回款分析!Q19)&amp;IF(明细_回款分析!R19="","","；61-90天|"&amp;明细_回款分析!R19)&amp;IF(明细_回款分析!S19="","","；90天以上|"&amp;明细_回款分析!S19)</f>
        <v/>
      </c>
      <c r="T20" s="5">
        <f>IF(明细_回款分析!T19="","",明细_回款分析!T19&amp;"|"&amp;明细_回款分析!U19&amp;"|"&amp;明细_回款分析!V19&amp;"|"&amp;明细_回款分析!W19&amp;"|"&amp;明细_回款分析!X19)&amp;IF(明细_回款分析!Y19="","","；"&amp;明细_回款分析!Y19&amp;"|"&amp;明细_回款分析!Z19&amp;"|"&amp;明细_回款分析!AA19&amp;"|"&amp;明细_回款分析!AB19&amp;"|"&amp;明细_回款分析!AC19)&amp;IF(明细_回款分析!AD19="","","；"&amp;明细_回款分析!AD19&amp;"|"&amp;明细_回款分析!AE19&amp;"|"&amp;明细_回款分析!AF19&amp;"|"&amp;明细_回款分析!AG19&amp;"|"&amp;明细_回款分析!AH19)&amp;IF(明细_回款分析!AI19="","","；"&amp;明细_回款分析!AI19&amp;"|"&amp;明细_回款分析!AJ19&amp;"|"&amp;明细_回款分析!AK19&amp;"|"&amp;明细_回款分析!AL19&amp;"|"&amp;明细_回款分析!AM19)</f>
        <v/>
      </c>
      <c r="U20" s="5">
        <f>IF($A20="","",明细_回款分析!AN19)</f>
        <v/>
      </c>
    </row>
    <row r="21" ht="15.6" customHeight="1" s="33">
      <c r="A21" s="5">
        <f>汇总_经营周报!A20</f>
        <v/>
      </c>
      <c r="B21" s="5">
        <f>IF($A21="","",明细_回款分析!B20)</f>
        <v/>
      </c>
      <c r="C21" s="5">
        <f>IF($A21="","",明细_回款分析!C20)</f>
        <v/>
      </c>
      <c r="D21" s="5">
        <f>IF($A21="","",明细_回款分析!D20)</f>
        <v/>
      </c>
      <c r="E21" s="5">
        <f>IF($A21="","",明细_回款分析!E20)</f>
        <v/>
      </c>
      <c r="F21" s="5">
        <f>IF($A21="","",明细_回款分析!F20)</f>
        <v/>
      </c>
      <c r="G21" s="8">
        <f>IF($A20="","",SUMIF(明细_回款客户!$A$5:$A$204,$A20,明细_回款客户!$G$5:$G$204))</f>
        <v/>
      </c>
      <c r="H21" s="8">
        <f>IF($A20="","",SUMIF(明细_回款客户!$A$5:$A$204,$A20,明细_回款客户!$F$5:$F$204))</f>
        <v/>
      </c>
      <c r="I21" s="8">
        <f>IF($A20="","",SUMIFS(明细_回款客户!$G$5:$G$204,明细_回款客户!$A$5:$A$204,$A20,明细_回款客户!$H$5:$H$204,"&gt;0"))</f>
        <v/>
      </c>
      <c r="J21" s="18">
        <f>IF($A20="","",COUNTIFS(明细_回款客户!$A$5:$A$204,$A20,明细_回款客户!$H$5:$H$204,"&gt;0"))</f>
        <v/>
      </c>
      <c r="K21" s="18">
        <f>IF($A21="","",明细_回款分析!G20)</f>
        <v/>
      </c>
      <c r="L21" s="18">
        <f>IF($A21="","",明细_回款分析!H20)</f>
        <v/>
      </c>
      <c r="M21" s="18">
        <f>IF($A21="","",明细_回款分析!I20)</f>
        <v/>
      </c>
      <c r="N21" s="18">
        <f>IF($A21="","",明细_回款分析!J20)</f>
        <v/>
      </c>
      <c r="O21" s="18">
        <f>IF($A21="","",明细_回款分析!K20)</f>
        <v/>
      </c>
      <c r="P21" s="18">
        <f>IF($A21="","",明细_回款分析!L20)</f>
        <v/>
      </c>
      <c r="Q21" s="18">
        <f>IF($A21="","",明细_回款分析!M20)</f>
        <v/>
      </c>
      <c r="R21" s="18">
        <f>IF($A21="","",明细_回款分析!N20)</f>
        <v/>
      </c>
      <c r="S21" s="5">
        <f>IF(明细_回款分析!O20="","","未逾期|"&amp;明细_回款分析!O20)&amp;IF(明细_回款分析!P20="","","；1-30天|"&amp;明细_回款分析!P20)&amp;IF(明细_回款分析!Q20="","","；31-60天|"&amp;明细_回款分析!Q20)&amp;IF(明细_回款分析!R20="","","；61-90天|"&amp;明细_回款分析!R20)&amp;IF(明细_回款分析!S20="","","；90天以上|"&amp;明细_回款分析!S20)</f>
        <v/>
      </c>
      <c r="T21" s="5">
        <f>IF(明细_回款分析!T20="","",明细_回款分析!T20&amp;"|"&amp;明细_回款分析!U20&amp;"|"&amp;明细_回款分析!V20&amp;"|"&amp;明细_回款分析!W20&amp;"|"&amp;明细_回款分析!X20)&amp;IF(明细_回款分析!Y20="","","；"&amp;明细_回款分析!Y20&amp;"|"&amp;明细_回款分析!Z20&amp;"|"&amp;明细_回款分析!AA20&amp;"|"&amp;明细_回款分析!AB20&amp;"|"&amp;明细_回款分析!AC20)&amp;IF(明细_回款分析!AD20="","","；"&amp;明细_回款分析!AD20&amp;"|"&amp;明细_回款分析!AE20&amp;"|"&amp;明细_回款分析!AF20&amp;"|"&amp;明细_回款分析!AG20&amp;"|"&amp;明细_回款分析!AH20)&amp;IF(明细_回款分析!AI20="","","；"&amp;明细_回款分析!AI20&amp;"|"&amp;明细_回款分析!AJ20&amp;"|"&amp;明细_回款分析!AK20&amp;"|"&amp;明细_回款分析!AL20&amp;"|"&amp;明细_回款分析!AM20)</f>
        <v/>
      </c>
      <c r="U21" s="5">
        <f>IF($A21="","",明细_回款分析!AN20)</f>
        <v/>
      </c>
    </row>
    <row r="22" ht="15.6" customHeight="1" s="33">
      <c r="A22" s="5">
        <f>汇总_经营周报!A21</f>
        <v/>
      </c>
      <c r="B22" s="5">
        <f>IF($A22="","",明细_回款分析!B21)</f>
        <v/>
      </c>
      <c r="C22" s="5">
        <f>IF($A22="","",明细_回款分析!C21)</f>
        <v/>
      </c>
      <c r="D22" s="5">
        <f>IF($A22="","",明细_回款分析!D21)</f>
        <v/>
      </c>
      <c r="E22" s="5">
        <f>IF($A22="","",明细_回款分析!E21)</f>
        <v/>
      </c>
      <c r="F22" s="5">
        <f>IF($A22="","",明细_回款分析!F21)</f>
        <v/>
      </c>
      <c r="G22" s="8">
        <f>IF($A21="","",SUMIF(明细_回款客户!$A$5:$A$204,$A21,明细_回款客户!$G$5:$G$204))</f>
        <v/>
      </c>
      <c r="H22" s="8">
        <f>IF($A21="","",SUMIF(明细_回款客户!$A$5:$A$204,$A21,明细_回款客户!$F$5:$F$204))</f>
        <v/>
      </c>
      <c r="I22" s="8">
        <f>IF($A21="","",SUMIFS(明细_回款客户!$G$5:$G$204,明细_回款客户!$A$5:$A$204,$A21,明细_回款客户!$H$5:$H$204,"&gt;0"))</f>
        <v/>
      </c>
      <c r="J22" s="18">
        <f>IF($A21="","",COUNTIFS(明细_回款客户!$A$5:$A$204,$A21,明细_回款客户!$H$5:$H$204,"&gt;0"))</f>
        <v/>
      </c>
      <c r="K22" s="18">
        <f>IF($A22="","",明细_回款分析!G21)</f>
        <v/>
      </c>
      <c r="L22" s="18">
        <f>IF($A22="","",明细_回款分析!H21)</f>
        <v/>
      </c>
      <c r="M22" s="18">
        <f>IF($A22="","",明细_回款分析!I21)</f>
        <v/>
      </c>
      <c r="N22" s="18">
        <f>IF($A22="","",明细_回款分析!J21)</f>
        <v/>
      </c>
      <c r="O22" s="18">
        <f>IF($A22="","",明细_回款分析!K21)</f>
        <v/>
      </c>
      <c r="P22" s="18">
        <f>IF($A22="","",明细_回款分析!L21)</f>
        <v/>
      </c>
      <c r="Q22" s="18">
        <f>IF($A22="","",明细_回款分析!M21)</f>
        <v/>
      </c>
      <c r="R22" s="18">
        <f>IF($A22="","",明细_回款分析!N21)</f>
        <v/>
      </c>
      <c r="S22" s="5">
        <f>IF(明细_回款分析!O21="","","未逾期|"&amp;明细_回款分析!O21)&amp;IF(明细_回款分析!P21="","","；1-30天|"&amp;明细_回款分析!P21)&amp;IF(明细_回款分析!Q21="","","；31-60天|"&amp;明细_回款分析!Q21)&amp;IF(明细_回款分析!R21="","","；61-90天|"&amp;明细_回款分析!R21)&amp;IF(明细_回款分析!S21="","","；90天以上|"&amp;明细_回款分析!S21)</f>
        <v/>
      </c>
      <c r="T22" s="5">
        <f>IF(明细_回款分析!T21="","",明细_回款分析!T21&amp;"|"&amp;明细_回款分析!U21&amp;"|"&amp;明细_回款分析!V21&amp;"|"&amp;明细_回款分析!W21&amp;"|"&amp;明细_回款分析!X21)&amp;IF(明细_回款分析!Y21="","","；"&amp;明细_回款分析!Y21&amp;"|"&amp;明细_回款分析!Z21&amp;"|"&amp;明细_回款分析!AA21&amp;"|"&amp;明细_回款分析!AB21&amp;"|"&amp;明细_回款分析!AC21)&amp;IF(明细_回款分析!AD21="","","；"&amp;明细_回款分析!AD21&amp;"|"&amp;明细_回款分析!AE21&amp;"|"&amp;明细_回款分析!AF21&amp;"|"&amp;明细_回款分析!AG21&amp;"|"&amp;明细_回款分析!AH21)&amp;IF(明细_回款分析!AI21="","","；"&amp;明细_回款分析!AI21&amp;"|"&amp;明细_回款分析!AJ21&amp;"|"&amp;明细_回款分析!AK21&amp;"|"&amp;明细_回款分析!AL21&amp;"|"&amp;明细_回款分析!AM21)</f>
        <v/>
      </c>
      <c r="U22" s="5">
        <f>IF($A22="","",明细_回款分析!AN21)</f>
        <v/>
      </c>
    </row>
    <row r="23" ht="15.6" customHeight="1" s="33">
      <c r="A23" s="5">
        <f>汇总_经营周报!A22</f>
        <v/>
      </c>
      <c r="B23" s="5">
        <f>IF($A23="","",明细_回款分析!B22)</f>
        <v/>
      </c>
      <c r="C23" s="5">
        <f>IF($A23="","",明细_回款分析!C22)</f>
        <v/>
      </c>
      <c r="D23" s="5">
        <f>IF($A23="","",明细_回款分析!D22)</f>
        <v/>
      </c>
      <c r="E23" s="5">
        <f>IF($A23="","",明细_回款分析!E22)</f>
        <v/>
      </c>
      <c r="F23" s="5">
        <f>IF($A23="","",明细_回款分析!F22)</f>
        <v/>
      </c>
      <c r="G23" s="8">
        <f>IF($A22="","",SUMIF(明细_回款客户!$A$5:$A$204,$A22,明细_回款客户!$G$5:$G$204))</f>
        <v/>
      </c>
      <c r="H23" s="8">
        <f>IF($A22="","",SUMIF(明细_回款客户!$A$5:$A$204,$A22,明细_回款客户!$F$5:$F$204))</f>
        <v/>
      </c>
      <c r="I23" s="8">
        <f>IF($A22="","",SUMIFS(明细_回款客户!$G$5:$G$204,明细_回款客户!$A$5:$A$204,$A22,明细_回款客户!$H$5:$H$204,"&gt;0"))</f>
        <v/>
      </c>
      <c r="J23" s="18">
        <f>IF($A22="","",COUNTIFS(明细_回款客户!$A$5:$A$204,$A22,明细_回款客户!$H$5:$H$204,"&gt;0"))</f>
        <v/>
      </c>
      <c r="K23" s="18">
        <f>IF($A23="","",明细_回款分析!G22)</f>
        <v/>
      </c>
      <c r="L23" s="18">
        <f>IF($A23="","",明细_回款分析!H22)</f>
        <v/>
      </c>
      <c r="M23" s="18">
        <f>IF($A23="","",明细_回款分析!I22)</f>
        <v/>
      </c>
      <c r="N23" s="18">
        <f>IF($A23="","",明细_回款分析!J22)</f>
        <v/>
      </c>
      <c r="O23" s="18">
        <f>IF($A23="","",明细_回款分析!K22)</f>
        <v/>
      </c>
      <c r="P23" s="18">
        <f>IF($A23="","",明细_回款分析!L22)</f>
        <v/>
      </c>
      <c r="Q23" s="18">
        <f>IF($A23="","",明细_回款分析!M22)</f>
        <v/>
      </c>
      <c r="R23" s="18">
        <f>IF($A23="","",明细_回款分析!N22)</f>
        <v/>
      </c>
      <c r="S23" s="5">
        <f>IF(明细_回款分析!O22="","","未逾期|"&amp;明细_回款分析!O22)&amp;IF(明细_回款分析!P22="","","；1-30天|"&amp;明细_回款分析!P22)&amp;IF(明细_回款分析!Q22="","","；31-60天|"&amp;明细_回款分析!Q22)&amp;IF(明细_回款分析!R22="","","；61-90天|"&amp;明细_回款分析!R22)&amp;IF(明细_回款分析!S22="","","；90天以上|"&amp;明细_回款分析!S22)</f>
        <v/>
      </c>
      <c r="T23" s="5">
        <f>IF(明细_回款分析!T22="","",明细_回款分析!T22&amp;"|"&amp;明细_回款分析!U22&amp;"|"&amp;明细_回款分析!V22&amp;"|"&amp;明细_回款分析!W22&amp;"|"&amp;明细_回款分析!X22)&amp;IF(明细_回款分析!Y22="","","；"&amp;明细_回款分析!Y22&amp;"|"&amp;明细_回款分析!Z22&amp;"|"&amp;明细_回款分析!AA22&amp;"|"&amp;明细_回款分析!AB22&amp;"|"&amp;明细_回款分析!AC22)&amp;IF(明细_回款分析!AD22="","","；"&amp;明细_回款分析!AD22&amp;"|"&amp;明细_回款分析!AE22&amp;"|"&amp;明细_回款分析!AF22&amp;"|"&amp;明细_回款分析!AG22&amp;"|"&amp;明细_回款分析!AH22)&amp;IF(明细_回款分析!AI22="","","；"&amp;明细_回款分析!AI22&amp;"|"&amp;明细_回款分析!AJ22&amp;"|"&amp;明细_回款分析!AK22&amp;"|"&amp;明细_回款分析!AL22&amp;"|"&amp;明细_回款分析!AM22)</f>
        <v/>
      </c>
      <c r="U23" s="5">
        <f>IF($A23="","",明细_回款分析!AN22)</f>
        <v/>
      </c>
    </row>
    <row r="24" ht="15.6" customHeight="1" s="33">
      <c r="A24" s="5">
        <f>汇总_经营周报!A23</f>
        <v/>
      </c>
      <c r="B24" s="5">
        <f>IF($A24="","",明细_回款分析!B23)</f>
        <v/>
      </c>
      <c r="C24" s="5">
        <f>IF($A24="","",明细_回款分析!C23)</f>
        <v/>
      </c>
      <c r="D24" s="5">
        <f>IF($A24="","",明细_回款分析!D23)</f>
        <v/>
      </c>
      <c r="E24" s="5">
        <f>IF($A24="","",明细_回款分析!E23)</f>
        <v/>
      </c>
      <c r="F24" s="5">
        <f>IF($A24="","",明细_回款分析!F23)</f>
        <v/>
      </c>
      <c r="G24" s="8">
        <f>IF($A23="","",SUMIF(明细_回款客户!$A$5:$A$204,$A23,明细_回款客户!$G$5:$G$204))</f>
        <v/>
      </c>
      <c r="H24" s="8">
        <f>IF($A23="","",SUMIF(明细_回款客户!$A$5:$A$204,$A23,明细_回款客户!$F$5:$F$204))</f>
        <v/>
      </c>
      <c r="I24" s="8">
        <f>IF($A23="","",SUMIFS(明细_回款客户!$G$5:$G$204,明细_回款客户!$A$5:$A$204,$A23,明细_回款客户!$H$5:$H$204,"&gt;0"))</f>
        <v/>
      </c>
      <c r="J24" s="18">
        <f>IF($A23="","",COUNTIFS(明细_回款客户!$A$5:$A$204,$A23,明细_回款客户!$H$5:$H$204,"&gt;0"))</f>
        <v/>
      </c>
      <c r="K24" s="18">
        <f>IF($A24="","",明细_回款分析!G23)</f>
        <v/>
      </c>
      <c r="L24" s="18">
        <f>IF($A24="","",明细_回款分析!H23)</f>
        <v/>
      </c>
      <c r="M24" s="18">
        <f>IF($A24="","",明细_回款分析!I23)</f>
        <v/>
      </c>
      <c r="N24" s="18">
        <f>IF($A24="","",明细_回款分析!J23)</f>
        <v/>
      </c>
      <c r="O24" s="18">
        <f>IF($A24="","",明细_回款分析!K23)</f>
        <v/>
      </c>
      <c r="P24" s="18">
        <f>IF($A24="","",明细_回款分析!L23)</f>
        <v/>
      </c>
      <c r="Q24" s="18">
        <f>IF($A24="","",明细_回款分析!M23)</f>
        <v/>
      </c>
      <c r="R24" s="18">
        <f>IF($A24="","",明细_回款分析!N23)</f>
        <v/>
      </c>
      <c r="S24" s="5">
        <f>IF(明细_回款分析!O23="","","未逾期|"&amp;明细_回款分析!O23)&amp;IF(明细_回款分析!P23="","","；1-30天|"&amp;明细_回款分析!P23)&amp;IF(明细_回款分析!Q23="","","；31-60天|"&amp;明细_回款分析!Q23)&amp;IF(明细_回款分析!R23="","","；61-90天|"&amp;明细_回款分析!R23)&amp;IF(明细_回款分析!S23="","","；90天以上|"&amp;明细_回款分析!S23)</f>
        <v/>
      </c>
      <c r="T24" s="5">
        <f>IF(明细_回款分析!T23="","",明细_回款分析!T23&amp;"|"&amp;明细_回款分析!U23&amp;"|"&amp;明细_回款分析!V23&amp;"|"&amp;明细_回款分析!W23&amp;"|"&amp;明细_回款分析!X23)&amp;IF(明细_回款分析!Y23="","","；"&amp;明细_回款分析!Y23&amp;"|"&amp;明细_回款分析!Z23&amp;"|"&amp;明细_回款分析!AA23&amp;"|"&amp;明细_回款分析!AB23&amp;"|"&amp;明细_回款分析!AC23)&amp;IF(明细_回款分析!AD23="","","；"&amp;明细_回款分析!AD23&amp;"|"&amp;明细_回款分析!AE23&amp;"|"&amp;明细_回款分析!AF23&amp;"|"&amp;明细_回款分析!AG23&amp;"|"&amp;明细_回款分析!AH23)&amp;IF(明细_回款分析!AI23="","","；"&amp;明细_回款分析!AI23&amp;"|"&amp;明细_回款分析!AJ23&amp;"|"&amp;明细_回款分析!AK23&amp;"|"&amp;明细_回款分析!AL23&amp;"|"&amp;明细_回款分析!AM23)</f>
        <v/>
      </c>
      <c r="U24" s="5">
        <f>IF($A24="","",明细_回款分析!AN23)</f>
        <v/>
      </c>
    </row>
    <row r="25" ht="15.6" customHeight="1" s="33">
      <c r="A25" s="5">
        <f>汇总_经营周报!A24</f>
        <v/>
      </c>
      <c r="B25" s="5">
        <f>IF($A25="","",明细_回款分析!B24)</f>
        <v/>
      </c>
      <c r="C25" s="5">
        <f>IF($A25="","",明细_回款分析!C24)</f>
        <v/>
      </c>
      <c r="D25" s="5">
        <f>IF($A25="","",明细_回款分析!D24)</f>
        <v/>
      </c>
      <c r="E25" s="5">
        <f>IF($A25="","",明细_回款分析!E24)</f>
        <v/>
      </c>
      <c r="F25" s="5">
        <f>IF($A25="","",明细_回款分析!F24)</f>
        <v/>
      </c>
      <c r="G25" s="8">
        <f>IF($A24="","",SUMIF(明细_回款客户!$A$5:$A$204,$A24,明细_回款客户!$G$5:$G$204))</f>
        <v/>
      </c>
      <c r="H25" s="8">
        <f>IF($A24="","",SUMIF(明细_回款客户!$A$5:$A$204,$A24,明细_回款客户!$F$5:$F$204))</f>
        <v/>
      </c>
      <c r="I25" s="8">
        <f>IF($A24="","",SUMIFS(明细_回款客户!$G$5:$G$204,明细_回款客户!$A$5:$A$204,$A24,明细_回款客户!$H$5:$H$204,"&gt;0"))</f>
        <v/>
      </c>
      <c r="J25" s="18">
        <f>IF($A24="","",COUNTIFS(明细_回款客户!$A$5:$A$204,$A24,明细_回款客户!$H$5:$H$204,"&gt;0"))</f>
        <v/>
      </c>
      <c r="K25" s="18">
        <f>IF($A25="","",明细_回款分析!G24)</f>
        <v/>
      </c>
      <c r="L25" s="18">
        <f>IF($A25="","",明细_回款分析!H24)</f>
        <v/>
      </c>
      <c r="M25" s="18">
        <f>IF($A25="","",明细_回款分析!I24)</f>
        <v/>
      </c>
      <c r="N25" s="18">
        <f>IF($A25="","",明细_回款分析!J24)</f>
        <v/>
      </c>
      <c r="O25" s="18">
        <f>IF($A25="","",明细_回款分析!K24)</f>
        <v/>
      </c>
      <c r="P25" s="18">
        <f>IF($A25="","",明细_回款分析!L24)</f>
        <v/>
      </c>
      <c r="Q25" s="18">
        <f>IF($A25="","",明细_回款分析!M24)</f>
        <v/>
      </c>
      <c r="R25" s="18">
        <f>IF($A25="","",明细_回款分析!N24)</f>
        <v/>
      </c>
      <c r="S25" s="5">
        <f>IF(明细_回款分析!O24="","","未逾期|"&amp;明细_回款分析!O24)&amp;IF(明细_回款分析!P24="","","；1-30天|"&amp;明细_回款分析!P24)&amp;IF(明细_回款分析!Q24="","","；31-60天|"&amp;明细_回款分析!Q24)&amp;IF(明细_回款分析!R24="","","；61-90天|"&amp;明细_回款分析!R24)&amp;IF(明细_回款分析!S24="","","；90天以上|"&amp;明细_回款分析!S24)</f>
        <v/>
      </c>
      <c r="T25" s="5">
        <f>IF(明细_回款分析!T24="","",明细_回款分析!T24&amp;"|"&amp;明细_回款分析!U24&amp;"|"&amp;明细_回款分析!V24&amp;"|"&amp;明细_回款分析!W24&amp;"|"&amp;明细_回款分析!X24)&amp;IF(明细_回款分析!Y24="","","；"&amp;明细_回款分析!Y24&amp;"|"&amp;明细_回款分析!Z24&amp;"|"&amp;明细_回款分析!AA24&amp;"|"&amp;明细_回款分析!AB24&amp;"|"&amp;明细_回款分析!AC24)&amp;IF(明细_回款分析!AD24="","","；"&amp;明细_回款分析!AD24&amp;"|"&amp;明细_回款分析!AE24&amp;"|"&amp;明细_回款分析!AF24&amp;"|"&amp;明细_回款分析!AG24&amp;"|"&amp;明细_回款分析!AH24)&amp;IF(明细_回款分析!AI24="","","；"&amp;明细_回款分析!AI24&amp;"|"&amp;明细_回款分析!AJ24&amp;"|"&amp;明细_回款分析!AK24&amp;"|"&amp;明细_回款分析!AL24&amp;"|"&amp;明细_回款分析!AM24)</f>
        <v/>
      </c>
      <c r="U25" s="5">
        <f>IF($A25="","",明细_回款分析!AN24)</f>
        <v/>
      </c>
    </row>
    <row r="26" ht="15.6" customHeight="1" s="33">
      <c r="A26" s="5">
        <f>汇总_经营周报!A25</f>
        <v/>
      </c>
      <c r="B26" s="5">
        <f>IF($A26="","",明细_回款分析!B25)</f>
        <v/>
      </c>
      <c r="C26" s="5">
        <f>IF($A26="","",明细_回款分析!C25)</f>
        <v/>
      </c>
      <c r="D26" s="5">
        <f>IF($A26="","",明细_回款分析!D25)</f>
        <v/>
      </c>
      <c r="E26" s="5">
        <f>IF($A26="","",明细_回款分析!E25)</f>
        <v/>
      </c>
      <c r="F26" s="5">
        <f>IF($A26="","",明细_回款分析!F25)</f>
        <v/>
      </c>
      <c r="G26" s="8">
        <f>IF($A25="","",SUMIF(明细_回款客户!$A$5:$A$204,$A25,明细_回款客户!$G$5:$G$204))</f>
        <v/>
      </c>
      <c r="H26" s="8">
        <f>IF($A25="","",SUMIF(明细_回款客户!$A$5:$A$204,$A25,明细_回款客户!$F$5:$F$204))</f>
        <v/>
      </c>
      <c r="I26" s="8">
        <f>IF($A25="","",SUMIFS(明细_回款客户!$G$5:$G$204,明细_回款客户!$A$5:$A$204,$A25,明细_回款客户!$H$5:$H$204,"&gt;0"))</f>
        <v/>
      </c>
      <c r="J26" s="18">
        <f>IF($A25="","",COUNTIFS(明细_回款客户!$A$5:$A$204,$A25,明细_回款客户!$H$5:$H$204,"&gt;0"))</f>
        <v/>
      </c>
      <c r="K26" s="18">
        <f>IF($A26="","",明细_回款分析!G25)</f>
        <v/>
      </c>
      <c r="L26" s="18">
        <f>IF($A26="","",明细_回款分析!H25)</f>
        <v/>
      </c>
      <c r="M26" s="18">
        <f>IF($A26="","",明细_回款分析!I25)</f>
        <v/>
      </c>
      <c r="N26" s="18">
        <f>IF($A26="","",明细_回款分析!J25)</f>
        <v/>
      </c>
      <c r="O26" s="18">
        <f>IF($A26="","",明细_回款分析!K25)</f>
        <v/>
      </c>
      <c r="P26" s="18">
        <f>IF($A26="","",明细_回款分析!L25)</f>
        <v/>
      </c>
      <c r="Q26" s="18">
        <f>IF($A26="","",明细_回款分析!M25)</f>
        <v/>
      </c>
      <c r="R26" s="18">
        <f>IF($A26="","",明细_回款分析!N25)</f>
        <v/>
      </c>
      <c r="S26" s="5">
        <f>IF(明细_回款分析!O25="","","未逾期|"&amp;明细_回款分析!O25)&amp;IF(明细_回款分析!P25="","","；1-30天|"&amp;明细_回款分析!P25)&amp;IF(明细_回款分析!Q25="","","；31-60天|"&amp;明细_回款分析!Q25)&amp;IF(明细_回款分析!R25="","","；61-90天|"&amp;明细_回款分析!R25)&amp;IF(明细_回款分析!S25="","","；90天以上|"&amp;明细_回款分析!S25)</f>
        <v/>
      </c>
      <c r="T26" s="5">
        <f>IF(明细_回款分析!T25="","",明细_回款分析!T25&amp;"|"&amp;明细_回款分析!U25&amp;"|"&amp;明细_回款分析!V25&amp;"|"&amp;明细_回款分析!W25&amp;"|"&amp;明细_回款分析!X25)&amp;IF(明细_回款分析!Y25="","","；"&amp;明细_回款分析!Y25&amp;"|"&amp;明细_回款分析!Z25&amp;"|"&amp;明细_回款分析!AA25&amp;"|"&amp;明细_回款分析!AB25&amp;"|"&amp;明细_回款分析!AC25)&amp;IF(明细_回款分析!AD25="","","；"&amp;明细_回款分析!AD25&amp;"|"&amp;明细_回款分析!AE25&amp;"|"&amp;明细_回款分析!AF25&amp;"|"&amp;明细_回款分析!AG25&amp;"|"&amp;明细_回款分析!AH25)&amp;IF(明细_回款分析!AI25="","","；"&amp;明细_回款分析!AI25&amp;"|"&amp;明细_回款分析!AJ25&amp;"|"&amp;明细_回款分析!AK25&amp;"|"&amp;明细_回款分析!AL25&amp;"|"&amp;明细_回款分析!AM25)</f>
        <v/>
      </c>
      <c r="U26" s="5">
        <f>IF($A26="","",明细_回款分析!AN25)</f>
        <v/>
      </c>
    </row>
    <row r="27" ht="15.6" customHeight="1" s="33">
      <c r="A27" s="5">
        <f>汇总_经营周报!A26</f>
        <v/>
      </c>
      <c r="B27" s="5">
        <f>IF($A27="","",明细_回款分析!B26)</f>
        <v/>
      </c>
      <c r="C27" s="5">
        <f>IF($A27="","",明细_回款分析!C26)</f>
        <v/>
      </c>
      <c r="D27" s="5">
        <f>IF($A27="","",明细_回款分析!D26)</f>
        <v/>
      </c>
      <c r="E27" s="5">
        <f>IF($A27="","",明细_回款分析!E26)</f>
        <v/>
      </c>
      <c r="F27" s="5">
        <f>IF($A27="","",明细_回款分析!F26)</f>
        <v/>
      </c>
      <c r="G27" s="8">
        <f>IF($A26="","",SUMIF(明细_回款客户!$A$5:$A$204,$A26,明细_回款客户!$G$5:$G$204))</f>
        <v/>
      </c>
      <c r="H27" s="8">
        <f>IF($A26="","",SUMIF(明细_回款客户!$A$5:$A$204,$A26,明细_回款客户!$F$5:$F$204))</f>
        <v/>
      </c>
      <c r="I27" s="8">
        <f>IF($A26="","",SUMIFS(明细_回款客户!$G$5:$G$204,明细_回款客户!$A$5:$A$204,$A26,明细_回款客户!$H$5:$H$204,"&gt;0"))</f>
        <v/>
      </c>
      <c r="J27" s="18">
        <f>IF($A26="","",COUNTIFS(明细_回款客户!$A$5:$A$204,$A26,明细_回款客户!$H$5:$H$204,"&gt;0"))</f>
        <v/>
      </c>
      <c r="K27" s="18">
        <f>IF($A27="","",明细_回款分析!G26)</f>
        <v/>
      </c>
      <c r="L27" s="18">
        <f>IF($A27="","",明细_回款分析!H26)</f>
        <v/>
      </c>
      <c r="M27" s="18">
        <f>IF($A27="","",明细_回款分析!I26)</f>
        <v/>
      </c>
      <c r="N27" s="18">
        <f>IF($A27="","",明细_回款分析!J26)</f>
        <v/>
      </c>
      <c r="O27" s="18">
        <f>IF($A27="","",明细_回款分析!K26)</f>
        <v/>
      </c>
      <c r="P27" s="18">
        <f>IF($A27="","",明细_回款分析!L26)</f>
        <v/>
      </c>
      <c r="Q27" s="18">
        <f>IF($A27="","",明细_回款分析!M26)</f>
        <v/>
      </c>
      <c r="R27" s="18">
        <f>IF($A27="","",明细_回款分析!N26)</f>
        <v/>
      </c>
      <c r="S27" s="5">
        <f>IF(明细_回款分析!O26="","","未逾期|"&amp;明细_回款分析!O26)&amp;IF(明细_回款分析!P26="","","；1-30天|"&amp;明细_回款分析!P26)&amp;IF(明细_回款分析!Q26="","","；31-60天|"&amp;明细_回款分析!Q26)&amp;IF(明细_回款分析!R26="","","；61-90天|"&amp;明细_回款分析!R26)&amp;IF(明细_回款分析!S26="","","；90天以上|"&amp;明细_回款分析!S26)</f>
        <v/>
      </c>
      <c r="T27" s="5">
        <f>IF(明细_回款分析!T26="","",明细_回款分析!T26&amp;"|"&amp;明细_回款分析!U26&amp;"|"&amp;明细_回款分析!V26&amp;"|"&amp;明细_回款分析!W26&amp;"|"&amp;明细_回款分析!X26)&amp;IF(明细_回款分析!Y26="","","；"&amp;明细_回款分析!Y26&amp;"|"&amp;明细_回款分析!Z26&amp;"|"&amp;明细_回款分析!AA26&amp;"|"&amp;明细_回款分析!AB26&amp;"|"&amp;明细_回款分析!AC26)&amp;IF(明细_回款分析!AD26="","","；"&amp;明细_回款分析!AD26&amp;"|"&amp;明细_回款分析!AE26&amp;"|"&amp;明细_回款分析!AF26&amp;"|"&amp;明细_回款分析!AG26&amp;"|"&amp;明细_回款分析!AH26)&amp;IF(明细_回款分析!AI26="","","；"&amp;明细_回款分析!AI26&amp;"|"&amp;明细_回款分析!AJ26&amp;"|"&amp;明细_回款分析!AK26&amp;"|"&amp;明细_回款分析!AL26&amp;"|"&amp;明细_回款分析!AM26)</f>
        <v/>
      </c>
      <c r="U27" s="5">
        <f>IF($A27="","",明细_回款分析!AN26)</f>
        <v/>
      </c>
    </row>
    <row r="28" ht="15.6" customHeight="1" s="33">
      <c r="A28" s="5">
        <f>汇总_经营周报!A27</f>
        <v/>
      </c>
      <c r="B28" s="5">
        <f>IF($A28="","",明细_回款分析!B27)</f>
        <v/>
      </c>
      <c r="C28" s="5">
        <f>IF($A28="","",明细_回款分析!C27)</f>
        <v/>
      </c>
      <c r="D28" s="5">
        <f>IF($A28="","",明细_回款分析!D27)</f>
        <v/>
      </c>
      <c r="E28" s="5">
        <f>IF($A28="","",明细_回款分析!E27)</f>
        <v/>
      </c>
      <c r="F28" s="5">
        <f>IF($A28="","",明细_回款分析!F27)</f>
        <v/>
      </c>
      <c r="G28" s="8">
        <f>IF($A27="","",SUMIF(明细_回款客户!$A$5:$A$204,$A27,明细_回款客户!$G$5:$G$204))</f>
        <v/>
      </c>
      <c r="H28" s="8">
        <f>IF($A27="","",SUMIF(明细_回款客户!$A$5:$A$204,$A27,明细_回款客户!$F$5:$F$204))</f>
        <v/>
      </c>
      <c r="I28" s="8">
        <f>IF($A27="","",SUMIFS(明细_回款客户!$G$5:$G$204,明细_回款客户!$A$5:$A$204,$A27,明细_回款客户!$H$5:$H$204,"&gt;0"))</f>
        <v/>
      </c>
      <c r="J28" s="18">
        <f>IF($A27="","",COUNTIFS(明细_回款客户!$A$5:$A$204,$A27,明细_回款客户!$H$5:$H$204,"&gt;0"))</f>
        <v/>
      </c>
      <c r="K28" s="18">
        <f>IF($A28="","",明细_回款分析!G27)</f>
        <v/>
      </c>
      <c r="L28" s="18">
        <f>IF($A28="","",明细_回款分析!H27)</f>
        <v/>
      </c>
      <c r="M28" s="18">
        <f>IF($A28="","",明细_回款分析!I27)</f>
        <v/>
      </c>
      <c r="N28" s="18">
        <f>IF($A28="","",明细_回款分析!J27)</f>
        <v/>
      </c>
      <c r="O28" s="18">
        <f>IF($A28="","",明细_回款分析!K27)</f>
        <v/>
      </c>
      <c r="P28" s="18">
        <f>IF($A28="","",明细_回款分析!L27)</f>
        <v/>
      </c>
      <c r="Q28" s="18">
        <f>IF($A28="","",明细_回款分析!M27)</f>
        <v/>
      </c>
      <c r="R28" s="18">
        <f>IF($A28="","",明细_回款分析!N27)</f>
        <v/>
      </c>
      <c r="S28" s="5">
        <f>IF(明细_回款分析!O27="","","未逾期|"&amp;明细_回款分析!O27)&amp;IF(明细_回款分析!P27="","","；1-30天|"&amp;明细_回款分析!P27)&amp;IF(明细_回款分析!Q27="","","；31-60天|"&amp;明细_回款分析!Q27)&amp;IF(明细_回款分析!R27="","","；61-90天|"&amp;明细_回款分析!R27)&amp;IF(明细_回款分析!S27="","","；90天以上|"&amp;明细_回款分析!S27)</f>
        <v/>
      </c>
      <c r="T28" s="5">
        <f>IF(明细_回款分析!T27="","",明细_回款分析!T27&amp;"|"&amp;明细_回款分析!U27&amp;"|"&amp;明细_回款分析!V27&amp;"|"&amp;明细_回款分析!W27&amp;"|"&amp;明细_回款分析!X27)&amp;IF(明细_回款分析!Y27="","","；"&amp;明细_回款分析!Y27&amp;"|"&amp;明细_回款分析!Z27&amp;"|"&amp;明细_回款分析!AA27&amp;"|"&amp;明细_回款分析!AB27&amp;"|"&amp;明细_回款分析!AC27)&amp;IF(明细_回款分析!AD27="","","；"&amp;明细_回款分析!AD27&amp;"|"&amp;明细_回款分析!AE27&amp;"|"&amp;明细_回款分析!AF27&amp;"|"&amp;明细_回款分析!AG27&amp;"|"&amp;明细_回款分析!AH27)&amp;IF(明细_回款分析!AI27="","","；"&amp;明细_回款分析!AI27&amp;"|"&amp;明细_回款分析!AJ27&amp;"|"&amp;明细_回款分析!AK27&amp;"|"&amp;明细_回款分析!AL27&amp;"|"&amp;明细_回款分析!AM27)</f>
        <v/>
      </c>
      <c r="U28" s="5">
        <f>IF($A28="","",明细_回款分析!AN27)</f>
        <v/>
      </c>
    </row>
    <row r="29" ht="15.6" customHeight="1" s="33">
      <c r="A29" s="5">
        <f>汇总_经营周报!A28</f>
        <v/>
      </c>
      <c r="B29" s="5">
        <f>IF($A29="","",明细_回款分析!B28)</f>
        <v/>
      </c>
      <c r="C29" s="5">
        <f>IF($A29="","",明细_回款分析!C28)</f>
        <v/>
      </c>
      <c r="D29" s="5">
        <f>IF($A29="","",明细_回款分析!D28)</f>
        <v/>
      </c>
      <c r="E29" s="5">
        <f>IF($A29="","",明细_回款分析!E28)</f>
        <v/>
      </c>
      <c r="F29" s="5">
        <f>IF($A29="","",明细_回款分析!F28)</f>
        <v/>
      </c>
      <c r="G29" s="8">
        <f>IF($A28="","",SUMIF(明细_回款客户!$A$5:$A$204,$A28,明细_回款客户!$G$5:$G$204))</f>
        <v/>
      </c>
      <c r="H29" s="8">
        <f>IF($A28="","",SUMIF(明细_回款客户!$A$5:$A$204,$A28,明细_回款客户!$F$5:$F$204))</f>
        <v/>
      </c>
      <c r="I29" s="8">
        <f>IF($A28="","",SUMIFS(明细_回款客户!$G$5:$G$204,明细_回款客户!$A$5:$A$204,$A28,明细_回款客户!$H$5:$H$204,"&gt;0"))</f>
        <v/>
      </c>
      <c r="J29" s="18">
        <f>IF($A28="","",COUNTIFS(明细_回款客户!$A$5:$A$204,$A28,明细_回款客户!$H$5:$H$204,"&gt;0"))</f>
        <v/>
      </c>
      <c r="K29" s="18">
        <f>IF($A29="","",明细_回款分析!G28)</f>
        <v/>
      </c>
      <c r="L29" s="18">
        <f>IF($A29="","",明细_回款分析!H28)</f>
        <v/>
      </c>
      <c r="M29" s="18">
        <f>IF($A29="","",明细_回款分析!I28)</f>
        <v/>
      </c>
      <c r="N29" s="18">
        <f>IF($A29="","",明细_回款分析!J28)</f>
        <v/>
      </c>
      <c r="O29" s="18">
        <f>IF($A29="","",明细_回款分析!K28)</f>
        <v/>
      </c>
      <c r="P29" s="18">
        <f>IF($A29="","",明细_回款分析!L28)</f>
        <v/>
      </c>
      <c r="Q29" s="18">
        <f>IF($A29="","",明细_回款分析!M28)</f>
        <v/>
      </c>
      <c r="R29" s="18">
        <f>IF($A29="","",明细_回款分析!N28)</f>
        <v/>
      </c>
      <c r="S29" s="5">
        <f>IF(明细_回款分析!O28="","","未逾期|"&amp;明细_回款分析!O28)&amp;IF(明细_回款分析!P28="","","；1-30天|"&amp;明细_回款分析!P28)&amp;IF(明细_回款分析!Q28="","","；31-60天|"&amp;明细_回款分析!Q28)&amp;IF(明细_回款分析!R28="","","；61-90天|"&amp;明细_回款分析!R28)&amp;IF(明细_回款分析!S28="","","；90天以上|"&amp;明细_回款分析!S28)</f>
        <v/>
      </c>
      <c r="T29" s="5">
        <f>IF(明细_回款分析!T28="","",明细_回款分析!T28&amp;"|"&amp;明细_回款分析!U28&amp;"|"&amp;明细_回款分析!V28&amp;"|"&amp;明细_回款分析!W28&amp;"|"&amp;明细_回款分析!X28)&amp;IF(明细_回款分析!Y28="","","；"&amp;明细_回款分析!Y28&amp;"|"&amp;明细_回款分析!Z28&amp;"|"&amp;明细_回款分析!AA28&amp;"|"&amp;明细_回款分析!AB28&amp;"|"&amp;明细_回款分析!AC28)&amp;IF(明细_回款分析!AD28="","","；"&amp;明细_回款分析!AD28&amp;"|"&amp;明细_回款分析!AE28&amp;"|"&amp;明细_回款分析!AF28&amp;"|"&amp;明细_回款分析!AG28&amp;"|"&amp;明细_回款分析!AH28)&amp;IF(明细_回款分析!AI28="","","；"&amp;明细_回款分析!AI28&amp;"|"&amp;明细_回款分析!AJ28&amp;"|"&amp;明细_回款分析!AK28&amp;"|"&amp;明细_回款分析!AL28&amp;"|"&amp;明细_回款分析!AM28)</f>
        <v/>
      </c>
      <c r="U29" s="5">
        <f>IF($A29="","",明细_回款分析!AN28)</f>
        <v/>
      </c>
    </row>
    <row r="30" ht="15.6" customHeight="1" s="33">
      <c r="A30" s="5">
        <f>汇总_经营周报!A29</f>
        <v/>
      </c>
      <c r="B30" s="5">
        <f>IF($A30="","",明细_回款分析!B29)</f>
        <v/>
      </c>
      <c r="C30" s="5">
        <f>IF($A30="","",明细_回款分析!C29)</f>
        <v/>
      </c>
      <c r="D30" s="5">
        <f>IF($A30="","",明细_回款分析!D29)</f>
        <v/>
      </c>
      <c r="E30" s="5">
        <f>IF($A30="","",明细_回款分析!E29)</f>
        <v/>
      </c>
      <c r="F30" s="5">
        <f>IF($A30="","",明细_回款分析!F29)</f>
        <v/>
      </c>
      <c r="G30" s="8">
        <f>IF($A29="","",SUMIF(明细_回款客户!$A$5:$A$204,$A29,明细_回款客户!$G$5:$G$204))</f>
        <v/>
      </c>
      <c r="H30" s="8">
        <f>IF($A29="","",SUMIF(明细_回款客户!$A$5:$A$204,$A29,明细_回款客户!$F$5:$F$204))</f>
        <v/>
      </c>
      <c r="I30" s="8">
        <f>IF($A29="","",SUMIFS(明细_回款客户!$G$5:$G$204,明细_回款客户!$A$5:$A$204,$A29,明细_回款客户!$H$5:$H$204,"&gt;0"))</f>
        <v/>
      </c>
      <c r="J30" s="18">
        <f>IF($A29="","",COUNTIFS(明细_回款客户!$A$5:$A$204,$A29,明细_回款客户!$H$5:$H$204,"&gt;0"))</f>
        <v/>
      </c>
      <c r="K30" s="18">
        <f>IF($A30="","",明细_回款分析!G29)</f>
        <v/>
      </c>
      <c r="L30" s="18">
        <f>IF($A30="","",明细_回款分析!H29)</f>
        <v/>
      </c>
      <c r="M30" s="18">
        <f>IF($A30="","",明细_回款分析!I29)</f>
        <v/>
      </c>
      <c r="N30" s="18">
        <f>IF($A30="","",明细_回款分析!J29)</f>
        <v/>
      </c>
      <c r="O30" s="18">
        <f>IF($A30="","",明细_回款分析!K29)</f>
        <v/>
      </c>
      <c r="P30" s="18">
        <f>IF($A30="","",明细_回款分析!L29)</f>
        <v/>
      </c>
      <c r="Q30" s="18">
        <f>IF($A30="","",明细_回款分析!M29)</f>
        <v/>
      </c>
      <c r="R30" s="18">
        <f>IF($A30="","",明细_回款分析!N29)</f>
        <v/>
      </c>
      <c r="S30" s="5">
        <f>IF(明细_回款分析!O29="","","未逾期|"&amp;明细_回款分析!O29)&amp;IF(明细_回款分析!P29="","","；1-30天|"&amp;明细_回款分析!P29)&amp;IF(明细_回款分析!Q29="","","；31-60天|"&amp;明细_回款分析!Q29)&amp;IF(明细_回款分析!R29="","","；61-90天|"&amp;明细_回款分析!R29)&amp;IF(明细_回款分析!S29="","","；90天以上|"&amp;明细_回款分析!S29)</f>
        <v/>
      </c>
      <c r="T30" s="5">
        <f>IF(明细_回款分析!T29="","",明细_回款分析!T29&amp;"|"&amp;明细_回款分析!U29&amp;"|"&amp;明细_回款分析!V29&amp;"|"&amp;明细_回款分析!W29&amp;"|"&amp;明细_回款分析!X29)&amp;IF(明细_回款分析!Y29="","","；"&amp;明细_回款分析!Y29&amp;"|"&amp;明细_回款分析!Z29&amp;"|"&amp;明细_回款分析!AA29&amp;"|"&amp;明细_回款分析!AB29&amp;"|"&amp;明细_回款分析!AC29)&amp;IF(明细_回款分析!AD29="","","；"&amp;明细_回款分析!AD29&amp;"|"&amp;明细_回款分析!AE29&amp;"|"&amp;明细_回款分析!AF29&amp;"|"&amp;明细_回款分析!AG29&amp;"|"&amp;明细_回款分析!AH29)&amp;IF(明细_回款分析!AI29="","","；"&amp;明细_回款分析!AI29&amp;"|"&amp;明细_回款分析!AJ29&amp;"|"&amp;明细_回款分析!AK29&amp;"|"&amp;明细_回款分析!AL29&amp;"|"&amp;明细_回款分析!AM29)</f>
        <v/>
      </c>
      <c r="U30" s="5">
        <f>IF($A30="","",明细_回款分析!AN29)</f>
        <v/>
      </c>
    </row>
    <row r="31" ht="15.6" customHeight="1" s="33">
      <c r="A31" s="5">
        <f>汇总_经营周报!A30</f>
        <v/>
      </c>
      <c r="B31" s="5">
        <f>IF($A31="","",明细_回款分析!B30)</f>
        <v/>
      </c>
      <c r="C31" s="5">
        <f>IF($A31="","",明细_回款分析!C30)</f>
        <v/>
      </c>
      <c r="D31" s="5">
        <f>IF($A31="","",明细_回款分析!D30)</f>
        <v/>
      </c>
      <c r="E31" s="5">
        <f>IF($A31="","",明细_回款分析!E30)</f>
        <v/>
      </c>
      <c r="F31" s="5">
        <f>IF($A31="","",明细_回款分析!F30)</f>
        <v/>
      </c>
      <c r="G31" s="8">
        <f>IF($A30="","",SUMIF(明细_回款客户!$A$5:$A$204,$A30,明细_回款客户!$G$5:$G$204))</f>
        <v/>
      </c>
      <c r="H31" s="8">
        <f>IF($A30="","",SUMIF(明细_回款客户!$A$5:$A$204,$A30,明细_回款客户!$F$5:$F$204))</f>
        <v/>
      </c>
      <c r="I31" s="8">
        <f>IF($A30="","",SUMIFS(明细_回款客户!$G$5:$G$204,明细_回款客户!$A$5:$A$204,$A30,明细_回款客户!$H$5:$H$204,"&gt;0"))</f>
        <v/>
      </c>
      <c r="J31" s="18">
        <f>IF($A30="","",COUNTIFS(明细_回款客户!$A$5:$A$204,$A30,明细_回款客户!$H$5:$H$204,"&gt;0"))</f>
        <v/>
      </c>
      <c r="K31" s="18">
        <f>IF($A31="","",明细_回款分析!G30)</f>
        <v/>
      </c>
      <c r="L31" s="18">
        <f>IF($A31="","",明细_回款分析!H30)</f>
        <v/>
      </c>
      <c r="M31" s="18">
        <f>IF($A31="","",明细_回款分析!I30)</f>
        <v/>
      </c>
      <c r="N31" s="18">
        <f>IF($A31="","",明细_回款分析!J30)</f>
        <v/>
      </c>
      <c r="O31" s="18">
        <f>IF($A31="","",明细_回款分析!K30)</f>
        <v/>
      </c>
      <c r="P31" s="18">
        <f>IF($A31="","",明细_回款分析!L30)</f>
        <v/>
      </c>
      <c r="Q31" s="18">
        <f>IF($A31="","",明细_回款分析!M30)</f>
        <v/>
      </c>
      <c r="R31" s="18">
        <f>IF($A31="","",明细_回款分析!N30)</f>
        <v/>
      </c>
      <c r="S31" s="5">
        <f>IF(明细_回款分析!O30="","","未逾期|"&amp;明细_回款分析!O30)&amp;IF(明细_回款分析!P30="","","；1-30天|"&amp;明细_回款分析!P30)&amp;IF(明细_回款分析!Q30="","","；31-60天|"&amp;明细_回款分析!Q30)&amp;IF(明细_回款分析!R30="","","；61-90天|"&amp;明细_回款分析!R30)&amp;IF(明细_回款分析!S30="","","；90天以上|"&amp;明细_回款分析!S30)</f>
        <v/>
      </c>
      <c r="T31" s="5">
        <f>IF(明细_回款分析!T30="","",明细_回款分析!T30&amp;"|"&amp;明细_回款分析!U30&amp;"|"&amp;明细_回款分析!V30&amp;"|"&amp;明细_回款分析!W30&amp;"|"&amp;明细_回款分析!X30)&amp;IF(明细_回款分析!Y30="","","；"&amp;明细_回款分析!Y30&amp;"|"&amp;明细_回款分析!Z30&amp;"|"&amp;明细_回款分析!AA30&amp;"|"&amp;明细_回款分析!AB30&amp;"|"&amp;明细_回款分析!AC30)&amp;IF(明细_回款分析!AD30="","","；"&amp;明细_回款分析!AD30&amp;"|"&amp;明细_回款分析!AE30&amp;"|"&amp;明细_回款分析!AF30&amp;"|"&amp;明细_回款分析!AG30&amp;"|"&amp;明细_回款分析!AH30)&amp;IF(明细_回款分析!AI30="","","；"&amp;明细_回款分析!AI30&amp;"|"&amp;明细_回款分析!AJ30&amp;"|"&amp;明细_回款分析!AK30&amp;"|"&amp;明细_回款分析!AL30&amp;"|"&amp;明细_回款分析!AM30)</f>
        <v/>
      </c>
      <c r="U31" s="5">
        <f>IF($A31="","",明细_回款分析!AN30)</f>
        <v/>
      </c>
    </row>
    <row r="32" ht="15.6" customHeight="1" s="33">
      <c r="A32" s="5">
        <f>汇总_经营周报!A31</f>
        <v/>
      </c>
      <c r="B32" s="5">
        <f>IF($A32="","",明细_回款分析!B31)</f>
        <v/>
      </c>
      <c r="C32" s="5">
        <f>IF($A32="","",明细_回款分析!C31)</f>
        <v/>
      </c>
      <c r="D32" s="5">
        <f>IF($A32="","",明细_回款分析!D31)</f>
        <v/>
      </c>
      <c r="E32" s="5">
        <f>IF($A32="","",明细_回款分析!E31)</f>
        <v/>
      </c>
      <c r="F32" s="5">
        <f>IF($A32="","",明细_回款分析!F31)</f>
        <v/>
      </c>
      <c r="G32" s="8">
        <f>IF($A31="","",SUMIF(明细_回款客户!$A$5:$A$204,$A31,明细_回款客户!$G$5:$G$204))</f>
        <v/>
      </c>
      <c r="H32" s="8">
        <f>IF($A31="","",SUMIF(明细_回款客户!$A$5:$A$204,$A31,明细_回款客户!$F$5:$F$204))</f>
        <v/>
      </c>
      <c r="I32" s="8">
        <f>IF($A31="","",SUMIFS(明细_回款客户!$G$5:$G$204,明细_回款客户!$A$5:$A$204,$A31,明细_回款客户!$H$5:$H$204,"&gt;0"))</f>
        <v/>
      </c>
      <c r="J32" s="18">
        <f>IF($A31="","",COUNTIFS(明细_回款客户!$A$5:$A$204,$A31,明细_回款客户!$H$5:$H$204,"&gt;0"))</f>
        <v/>
      </c>
      <c r="K32" s="18">
        <f>IF($A32="","",明细_回款分析!G31)</f>
        <v/>
      </c>
      <c r="L32" s="18">
        <f>IF($A32="","",明细_回款分析!H31)</f>
        <v/>
      </c>
      <c r="M32" s="18">
        <f>IF($A32="","",明细_回款分析!I31)</f>
        <v/>
      </c>
      <c r="N32" s="18">
        <f>IF($A32="","",明细_回款分析!J31)</f>
        <v/>
      </c>
      <c r="O32" s="18">
        <f>IF($A32="","",明细_回款分析!K31)</f>
        <v/>
      </c>
      <c r="P32" s="18">
        <f>IF($A32="","",明细_回款分析!L31)</f>
        <v/>
      </c>
      <c r="Q32" s="18">
        <f>IF($A32="","",明细_回款分析!M31)</f>
        <v/>
      </c>
      <c r="R32" s="18">
        <f>IF($A32="","",明细_回款分析!N31)</f>
        <v/>
      </c>
      <c r="S32" s="5">
        <f>IF(明细_回款分析!O31="","","未逾期|"&amp;明细_回款分析!O31)&amp;IF(明细_回款分析!P31="","","；1-30天|"&amp;明细_回款分析!P31)&amp;IF(明细_回款分析!Q31="","","；31-60天|"&amp;明细_回款分析!Q31)&amp;IF(明细_回款分析!R31="","","；61-90天|"&amp;明细_回款分析!R31)&amp;IF(明细_回款分析!S31="","","；90天以上|"&amp;明细_回款分析!S31)</f>
        <v/>
      </c>
      <c r="T32" s="5">
        <f>IF(明细_回款分析!T31="","",明细_回款分析!T31&amp;"|"&amp;明细_回款分析!U31&amp;"|"&amp;明细_回款分析!V31&amp;"|"&amp;明细_回款分析!W31&amp;"|"&amp;明细_回款分析!X31)&amp;IF(明细_回款分析!Y31="","","；"&amp;明细_回款分析!Y31&amp;"|"&amp;明细_回款分析!Z31&amp;"|"&amp;明细_回款分析!AA31&amp;"|"&amp;明细_回款分析!AB31&amp;"|"&amp;明细_回款分析!AC31)&amp;IF(明细_回款分析!AD31="","","；"&amp;明细_回款分析!AD31&amp;"|"&amp;明细_回款分析!AE31&amp;"|"&amp;明细_回款分析!AF31&amp;"|"&amp;明细_回款分析!AG31&amp;"|"&amp;明细_回款分析!AH31)&amp;IF(明细_回款分析!AI31="","","；"&amp;明细_回款分析!AI31&amp;"|"&amp;明细_回款分析!AJ31&amp;"|"&amp;明细_回款分析!AK31&amp;"|"&amp;明细_回款分析!AL31&amp;"|"&amp;明细_回款分析!AM31)</f>
        <v/>
      </c>
      <c r="U32" s="5">
        <f>IF($A32="","",明细_回款分析!AN31)</f>
        <v/>
      </c>
    </row>
    <row r="33" ht="15.6" customHeight="1" s="33">
      <c r="A33" s="5">
        <f>汇总_经营周报!A32</f>
        <v/>
      </c>
      <c r="B33" s="5">
        <f>IF($A33="","",明细_回款分析!B32)</f>
        <v/>
      </c>
      <c r="C33" s="5">
        <f>IF($A33="","",明细_回款分析!C32)</f>
        <v/>
      </c>
      <c r="D33" s="5">
        <f>IF($A33="","",明细_回款分析!D32)</f>
        <v/>
      </c>
      <c r="E33" s="5">
        <f>IF($A33="","",明细_回款分析!E32)</f>
        <v/>
      </c>
      <c r="F33" s="5">
        <f>IF($A33="","",明细_回款分析!F32)</f>
        <v/>
      </c>
      <c r="G33" s="8">
        <f>IF($A32="","",SUMIF(明细_回款客户!$A$5:$A$204,$A32,明细_回款客户!$G$5:$G$204))</f>
        <v/>
      </c>
      <c r="H33" s="8">
        <f>IF($A32="","",SUMIF(明细_回款客户!$A$5:$A$204,$A32,明细_回款客户!$F$5:$F$204))</f>
        <v/>
      </c>
      <c r="I33" s="8">
        <f>IF($A32="","",SUMIFS(明细_回款客户!$G$5:$G$204,明细_回款客户!$A$5:$A$204,$A32,明细_回款客户!$H$5:$H$204,"&gt;0"))</f>
        <v/>
      </c>
      <c r="J33" s="18">
        <f>IF($A32="","",COUNTIFS(明细_回款客户!$A$5:$A$204,$A32,明细_回款客户!$H$5:$H$204,"&gt;0"))</f>
        <v/>
      </c>
      <c r="K33" s="18">
        <f>IF($A33="","",明细_回款分析!G32)</f>
        <v/>
      </c>
      <c r="L33" s="18">
        <f>IF($A33="","",明细_回款分析!H32)</f>
        <v/>
      </c>
      <c r="M33" s="18">
        <f>IF($A33="","",明细_回款分析!I32)</f>
        <v/>
      </c>
      <c r="N33" s="18">
        <f>IF($A33="","",明细_回款分析!J32)</f>
        <v/>
      </c>
      <c r="O33" s="18">
        <f>IF($A33="","",明细_回款分析!K32)</f>
        <v/>
      </c>
      <c r="P33" s="18">
        <f>IF($A33="","",明细_回款分析!L32)</f>
        <v/>
      </c>
      <c r="Q33" s="18">
        <f>IF($A33="","",明细_回款分析!M32)</f>
        <v/>
      </c>
      <c r="R33" s="18">
        <f>IF($A33="","",明细_回款分析!N32)</f>
        <v/>
      </c>
      <c r="S33" s="5">
        <f>IF(明细_回款分析!O32="","","未逾期|"&amp;明细_回款分析!O32)&amp;IF(明细_回款分析!P32="","","；1-30天|"&amp;明细_回款分析!P32)&amp;IF(明细_回款分析!Q32="","","；31-60天|"&amp;明细_回款分析!Q32)&amp;IF(明细_回款分析!R32="","","；61-90天|"&amp;明细_回款分析!R32)&amp;IF(明细_回款分析!S32="","","；90天以上|"&amp;明细_回款分析!S32)</f>
        <v/>
      </c>
      <c r="T33" s="5">
        <f>IF(明细_回款分析!T32="","",明细_回款分析!T32&amp;"|"&amp;明细_回款分析!U32&amp;"|"&amp;明细_回款分析!V32&amp;"|"&amp;明细_回款分析!W32&amp;"|"&amp;明细_回款分析!X32)&amp;IF(明细_回款分析!Y32="","","；"&amp;明细_回款分析!Y32&amp;"|"&amp;明细_回款分析!Z32&amp;"|"&amp;明细_回款分析!AA32&amp;"|"&amp;明细_回款分析!AB32&amp;"|"&amp;明细_回款分析!AC32)&amp;IF(明细_回款分析!AD32="","","；"&amp;明细_回款分析!AD32&amp;"|"&amp;明细_回款分析!AE32&amp;"|"&amp;明细_回款分析!AF32&amp;"|"&amp;明细_回款分析!AG32&amp;"|"&amp;明细_回款分析!AH32)&amp;IF(明细_回款分析!AI32="","","；"&amp;明细_回款分析!AI32&amp;"|"&amp;明细_回款分析!AJ32&amp;"|"&amp;明细_回款分析!AK32&amp;"|"&amp;明细_回款分析!AL32&amp;"|"&amp;明细_回款分析!AM32)</f>
        <v/>
      </c>
      <c r="U33" s="5">
        <f>IF($A33="","",明细_回款分析!AN32)</f>
        <v/>
      </c>
    </row>
    <row r="34" ht="15.6" customHeight="1" s="33">
      <c r="A34" s="5">
        <f>汇总_经营周报!A33</f>
        <v/>
      </c>
      <c r="B34" s="5">
        <f>IF($A34="","",明细_回款分析!B33)</f>
        <v/>
      </c>
      <c r="C34" s="5">
        <f>IF($A34="","",明细_回款分析!C33)</f>
        <v/>
      </c>
      <c r="D34" s="5">
        <f>IF($A34="","",明细_回款分析!D33)</f>
        <v/>
      </c>
      <c r="E34" s="5">
        <f>IF($A34="","",明细_回款分析!E33)</f>
        <v/>
      </c>
      <c r="F34" s="5">
        <f>IF($A34="","",明细_回款分析!F33)</f>
        <v/>
      </c>
      <c r="G34" s="8">
        <f>IF($A33="","",SUMIF(明细_回款客户!$A$5:$A$204,$A33,明细_回款客户!$G$5:$G$204))</f>
        <v/>
      </c>
      <c r="H34" s="8">
        <f>IF($A33="","",SUMIF(明细_回款客户!$A$5:$A$204,$A33,明细_回款客户!$F$5:$F$204))</f>
        <v/>
      </c>
      <c r="I34" s="8">
        <f>IF($A33="","",SUMIFS(明细_回款客户!$G$5:$G$204,明细_回款客户!$A$5:$A$204,$A33,明细_回款客户!$H$5:$H$204,"&gt;0"))</f>
        <v/>
      </c>
      <c r="J34" s="18">
        <f>IF($A33="","",COUNTIFS(明细_回款客户!$A$5:$A$204,$A33,明细_回款客户!$H$5:$H$204,"&gt;0"))</f>
        <v/>
      </c>
      <c r="K34" s="18">
        <f>IF($A34="","",明细_回款分析!G33)</f>
        <v/>
      </c>
      <c r="L34" s="18">
        <f>IF($A34="","",明细_回款分析!H33)</f>
        <v/>
      </c>
      <c r="M34" s="18">
        <f>IF($A34="","",明细_回款分析!I33)</f>
        <v/>
      </c>
      <c r="N34" s="18">
        <f>IF($A34="","",明细_回款分析!J33)</f>
        <v/>
      </c>
      <c r="O34" s="18">
        <f>IF($A34="","",明细_回款分析!K33)</f>
        <v/>
      </c>
      <c r="P34" s="18">
        <f>IF($A34="","",明细_回款分析!L33)</f>
        <v/>
      </c>
      <c r="Q34" s="18">
        <f>IF($A34="","",明细_回款分析!M33)</f>
        <v/>
      </c>
      <c r="R34" s="18">
        <f>IF($A34="","",明细_回款分析!N33)</f>
        <v/>
      </c>
      <c r="S34" s="5">
        <f>IF(明细_回款分析!O33="","","未逾期|"&amp;明细_回款分析!O33)&amp;IF(明细_回款分析!P33="","","；1-30天|"&amp;明细_回款分析!P33)&amp;IF(明细_回款分析!Q33="","","；31-60天|"&amp;明细_回款分析!Q33)&amp;IF(明细_回款分析!R33="","","；61-90天|"&amp;明细_回款分析!R33)&amp;IF(明细_回款分析!S33="","","；90天以上|"&amp;明细_回款分析!S33)</f>
        <v/>
      </c>
      <c r="T34" s="5">
        <f>IF(明细_回款分析!T33="","",明细_回款分析!T33&amp;"|"&amp;明细_回款分析!U33&amp;"|"&amp;明细_回款分析!V33&amp;"|"&amp;明细_回款分析!W33&amp;"|"&amp;明细_回款分析!X33)&amp;IF(明细_回款分析!Y33="","","；"&amp;明细_回款分析!Y33&amp;"|"&amp;明细_回款分析!Z33&amp;"|"&amp;明细_回款分析!AA33&amp;"|"&amp;明细_回款分析!AB33&amp;"|"&amp;明细_回款分析!AC33)&amp;IF(明细_回款分析!AD33="","","；"&amp;明细_回款分析!AD33&amp;"|"&amp;明细_回款分析!AE33&amp;"|"&amp;明细_回款分析!AF33&amp;"|"&amp;明细_回款分析!AG33&amp;"|"&amp;明细_回款分析!AH33)&amp;IF(明细_回款分析!AI33="","","；"&amp;明细_回款分析!AI33&amp;"|"&amp;明细_回款分析!AJ33&amp;"|"&amp;明细_回款分析!AK33&amp;"|"&amp;明细_回款分析!AL33&amp;"|"&amp;明细_回款分析!AM33)</f>
        <v/>
      </c>
      <c r="U34" s="5">
        <f>IF($A34="","",明细_回款分析!AN33)</f>
        <v/>
      </c>
    </row>
    <row r="35" ht="15.6" customHeight="1" s="33">
      <c r="A35" s="5">
        <f>汇总_经营周报!A34</f>
        <v/>
      </c>
      <c r="B35" s="5">
        <f>IF($A35="","",明细_回款分析!B34)</f>
        <v/>
      </c>
      <c r="C35" s="5">
        <f>IF($A35="","",明细_回款分析!C34)</f>
        <v/>
      </c>
      <c r="D35" s="5">
        <f>IF($A35="","",明细_回款分析!D34)</f>
        <v/>
      </c>
      <c r="E35" s="5">
        <f>IF($A35="","",明细_回款分析!E34)</f>
        <v/>
      </c>
      <c r="F35" s="5">
        <f>IF($A35="","",明细_回款分析!F34)</f>
        <v/>
      </c>
      <c r="G35" s="8">
        <f>IF($A34="","",SUMIF(明细_回款客户!$A$5:$A$204,$A34,明细_回款客户!$G$5:$G$204))</f>
        <v/>
      </c>
      <c r="H35" s="8">
        <f>IF($A34="","",SUMIF(明细_回款客户!$A$5:$A$204,$A34,明细_回款客户!$F$5:$F$204))</f>
        <v/>
      </c>
      <c r="I35" s="8">
        <f>IF($A34="","",SUMIFS(明细_回款客户!$G$5:$G$204,明细_回款客户!$A$5:$A$204,$A34,明细_回款客户!$H$5:$H$204,"&gt;0"))</f>
        <v/>
      </c>
      <c r="J35" s="18">
        <f>IF($A34="","",COUNTIFS(明细_回款客户!$A$5:$A$204,$A34,明细_回款客户!$H$5:$H$204,"&gt;0"))</f>
        <v/>
      </c>
      <c r="K35" s="18">
        <f>IF($A35="","",明细_回款分析!G34)</f>
        <v/>
      </c>
      <c r="L35" s="18">
        <f>IF($A35="","",明细_回款分析!H34)</f>
        <v/>
      </c>
      <c r="M35" s="18">
        <f>IF($A35="","",明细_回款分析!I34)</f>
        <v/>
      </c>
      <c r="N35" s="18">
        <f>IF($A35="","",明细_回款分析!J34)</f>
        <v/>
      </c>
      <c r="O35" s="18">
        <f>IF($A35="","",明细_回款分析!K34)</f>
        <v/>
      </c>
      <c r="P35" s="18">
        <f>IF($A35="","",明细_回款分析!L34)</f>
        <v/>
      </c>
      <c r="Q35" s="18">
        <f>IF($A35="","",明细_回款分析!M34)</f>
        <v/>
      </c>
      <c r="R35" s="18">
        <f>IF($A35="","",明细_回款分析!N34)</f>
        <v/>
      </c>
      <c r="S35" s="5">
        <f>IF(明细_回款分析!O34="","","未逾期|"&amp;明细_回款分析!O34)&amp;IF(明细_回款分析!P34="","","；1-30天|"&amp;明细_回款分析!P34)&amp;IF(明细_回款分析!Q34="","","；31-60天|"&amp;明细_回款分析!Q34)&amp;IF(明细_回款分析!R34="","","；61-90天|"&amp;明细_回款分析!R34)&amp;IF(明细_回款分析!S34="","","；90天以上|"&amp;明细_回款分析!S34)</f>
        <v/>
      </c>
      <c r="T35" s="5">
        <f>IF(明细_回款分析!T34="","",明细_回款分析!T34&amp;"|"&amp;明细_回款分析!U34&amp;"|"&amp;明细_回款分析!V34&amp;"|"&amp;明细_回款分析!W34&amp;"|"&amp;明细_回款分析!X34)&amp;IF(明细_回款分析!Y34="","","；"&amp;明细_回款分析!Y34&amp;"|"&amp;明细_回款分析!Z34&amp;"|"&amp;明细_回款分析!AA34&amp;"|"&amp;明细_回款分析!AB34&amp;"|"&amp;明细_回款分析!AC34)&amp;IF(明细_回款分析!AD34="","","；"&amp;明细_回款分析!AD34&amp;"|"&amp;明细_回款分析!AE34&amp;"|"&amp;明细_回款分析!AF34&amp;"|"&amp;明细_回款分析!AG34&amp;"|"&amp;明细_回款分析!AH34)&amp;IF(明细_回款分析!AI34="","","；"&amp;明细_回款分析!AI34&amp;"|"&amp;明细_回款分析!AJ34&amp;"|"&amp;明细_回款分析!AK34&amp;"|"&amp;明细_回款分析!AL34&amp;"|"&amp;明细_回款分析!AM34)</f>
        <v/>
      </c>
      <c r="U35" s="5">
        <f>IF($A35="","",明细_回款分析!AN34)</f>
        <v/>
      </c>
    </row>
    <row r="36" ht="15.6" customHeight="1" s="33">
      <c r="A36" s="5">
        <f>汇总_经营周报!A35</f>
        <v/>
      </c>
      <c r="B36" s="5">
        <f>IF($A36="","",明细_回款分析!B35)</f>
        <v/>
      </c>
      <c r="C36" s="5">
        <f>IF($A36="","",明细_回款分析!C35)</f>
        <v/>
      </c>
      <c r="D36" s="5">
        <f>IF($A36="","",明细_回款分析!D35)</f>
        <v/>
      </c>
      <c r="E36" s="5">
        <f>IF($A36="","",明细_回款分析!E35)</f>
        <v/>
      </c>
      <c r="F36" s="5">
        <f>IF($A36="","",明细_回款分析!F35)</f>
        <v/>
      </c>
      <c r="G36" s="8">
        <f>IF($A35="","",SUMIF(明细_回款客户!$A$5:$A$204,$A35,明细_回款客户!$G$5:$G$204))</f>
        <v/>
      </c>
      <c r="H36" s="8">
        <f>IF($A35="","",SUMIF(明细_回款客户!$A$5:$A$204,$A35,明细_回款客户!$F$5:$F$204))</f>
        <v/>
      </c>
      <c r="I36" s="8">
        <f>IF($A35="","",SUMIFS(明细_回款客户!$G$5:$G$204,明细_回款客户!$A$5:$A$204,$A35,明细_回款客户!$H$5:$H$204,"&gt;0"))</f>
        <v/>
      </c>
      <c r="J36" s="18">
        <f>IF($A35="","",COUNTIFS(明细_回款客户!$A$5:$A$204,$A35,明细_回款客户!$H$5:$H$204,"&gt;0"))</f>
        <v/>
      </c>
      <c r="K36" s="18">
        <f>IF($A36="","",明细_回款分析!G35)</f>
        <v/>
      </c>
      <c r="L36" s="18">
        <f>IF($A36="","",明细_回款分析!H35)</f>
        <v/>
      </c>
      <c r="M36" s="18">
        <f>IF($A36="","",明细_回款分析!I35)</f>
        <v/>
      </c>
      <c r="N36" s="18">
        <f>IF($A36="","",明细_回款分析!J35)</f>
        <v/>
      </c>
      <c r="O36" s="18">
        <f>IF($A36="","",明细_回款分析!K35)</f>
        <v/>
      </c>
      <c r="P36" s="18">
        <f>IF($A36="","",明细_回款分析!L35)</f>
        <v/>
      </c>
      <c r="Q36" s="18">
        <f>IF($A36="","",明细_回款分析!M35)</f>
        <v/>
      </c>
      <c r="R36" s="18">
        <f>IF($A36="","",明细_回款分析!N35)</f>
        <v/>
      </c>
      <c r="S36" s="5">
        <f>IF(明细_回款分析!O35="","","未逾期|"&amp;明细_回款分析!O35)&amp;IF(明细_回款分析!P35="","","；1-30天|"&amp;明细_回款分析!P35)&amp;IF(明细_回款分析!Q35="","","；31-60天|"&amp;明细_回款分析!Q35)&amp;IF(明细_回款分析!R35="","","；61-90天|"&amp;明细_回款分析!R35)&amp;IF(明细_回款分析!S35="","","；90天以上|"&amp;明细_回款分析!S35)</f>
        <v/>
      </c>
      <c r="T36" s="5">
        <f>IF(明细_回款分析!T35="","",明细_回款分析!T35&amp;"|"&amp;明细_回款分析!U35&amp;"|"&amp;明细_回款分析!V35&amp;"|"&amp;明细_回款分析!W35&amp;"|"&amp;明细_回款分析!X35)&amp;IF(明细_回款分析!Y35="","","；"&amp;明细_回款分析!Y35&amp;"|"&amp;明细_回款分析!Z35&amp;"|"&amp;明细_回款分析!AA35&amp;"|"&amp;明细_回款分析!AB35&amp;"|"&amp;明细_回款分析!AC35)&amp;IF(明细_回款分析!AD35="","","；"&amp;明细_回款分析!AD35&amp;"|"&amp;明细_回款分析!AE35&amp;"|"&amp;明细_回款分析!AF35&amp;"|"&amp;明细_回款分析!AG35&amp;"|"&amp;明细_回款分析!AH35)&amp;IF(明细_回款分析!AI35="","","；"&amp;明细_回款分析!AI35&amp;"|"&amp;明细_回款分析!AJ35&amp;"|"&amp;明细_回款分析!AK35&amp;"|"&amp;明细_回款分析!AL35&amp;"|"&amp;明细_回款分析!AM35)</f>
        <v/>
      </c>
      <c r="U36" s="5">
        <f>IF($A36="","",明细_回款分析!AN35)</f>
        <v/>
      </c>
    </row>
    <row r="37" ht="15.6" customHeight="1" s="33">
      <c r="A37" s="5">
        <f>汇总_经营周报!A36</f>
        <v/>
      </c>
      <c r="B37" s="5">
        <f>IF($A37="","",明细_回款分析!B36)</f>
        <v/>
      </c>
      <c r="C37" s="5">
        <f>IF($A37="","",明细_回款分析!C36)</f>
        <v/>
      </c>
      <c r="D37" s="5">
        <f>IF($A37="","",明细_回款分析!D36)</f>
        <v/>
      </c>
      <c r="E37" s="5">
        <f>IF($A37="","",明细_回款分析!E36)</f>
        <v/>
      </c>
      <c r="F37" s="5">
        <f>IF($A37="","",明细_回款分析!F36)</f>
        <v/>
      </c>
      <c r="G37" s="8">
        <f>IF($A36="","",SUMIF(明细_回款客户!$A$5:$A$204,$A36,明细_回款客户!$G$5:$G$204))</f>
        <v/>
      </c>
      <c r="H37" s="8">
        <f>IF($A36="","",SUMIF(明细_回款客户!$A$5:$A$204,$A36,明细_回款客户!$F$5:$F$204))</f>
        <v/>
      </c>
      <c r="I37" s="8">
        <f>IF($A36="","",SUMIFS(明细_回款客户!$G$5:$G$204,明细_回款客户!$A$5:$A$204,$A36,明细_回款客户!$H$5:$H$204,"&gt;0"))</f>
        <v/>
      </c>
      <c r="J37" s="18">
        <f>IF($A36="","",COUNTIFS(明细_回款客户!$A$5:$A$204,$A36,明细_回款客户!$H$5:$H$204,"&gt;0"))</f>
        <v/>
      </c>
      <c r="K37" s="18">
        <f>IF($A37="","",明细_回款分析!G36)</f>
        <v/>
      </c>
      <c r="L37" s="18">
        <f>IF($A37="","",明细_回款分析!H36)</f>
        <v/>
      </c>
      <c r="M37" s="18">
        <f>IF($A37="","",明细_回款分析!I36)</f>
        <v/>
      </c>
      <c r="N37" s="18">
        <f>IF($A37="","",明细_回款分析!J36)</f>
        <v/>
      </c>
      <c r="O37" s="18">
        <f>IF($A37="","",明细_回款分析!K36)</f>
        <v/>
      </c>
      <c r="P37" s="18">
        <f>IF($A37="","",明细_回款分析!L36)</f>
        <v/>
      </c>
      <c r="Q37" s="18">
        <f>IF($A37="","",明细_回款分析!M36)</f>
        <v/>
      </c>
      <c r="R37" s="18">
        <f>IF($A37="","",明细_回款分析!N36)</f>
        <v/>
      </c>
      <c r="S37" s="5">
        <f>IF(明细_回款分析!O36="","","未逾期|"&amp;明细_回款分析!O36)&amp;IF(明细_回款分析!P36="","","；1-30天|"&amp;明细_回款分析!P36)&amp;IF(明细_回款分析!Q36="","","；31-60天|"&amp;明细_回款分析!Q36)&amp;IF(明细_回款分析!R36="","","；61-90天|"&amp;明细_回款分析!R36)&amp;IF(明细_回款分析!S36="","","；90天以上|"&amp;明细_回款分析!S36)</f>
        <v/>
      </c>
      <c r="T37" s="5">
        <f>IF(明细_回款分析!T36="","",明细_回款分析!T36&amp;"|"&amp;明细_回款分析!U36&amp;"|"&amp;明细_回款分析!V36&amp;"|"&amp;明细_回款分析!W36&amp;"|"&amp;明细_回款分析!X36)&amp;IF(明细_回款分析!Y36="","","；"&amp;明细_回款分析!Y36&amp;"|"&amp;明细_回款分析!Z36&amp;"|"&amp;明细_回款分析!AA36&amp;"|"&amp;明细_回款分析!AB36&amp;"|"&amp;明细_回款分析!AC36)&amp;IF(明细_回款分析!AD36="","","；"&amp;明细_回款分析!AD36&amp;"|"&amp;明细_回款分析!AE36&amp;"|"&amp;明细_回款分析!AF36&amp;"|"&amp;明细_回款分析!AG36&amp;"|"&amp;明细_回款分析!AH36)&amp;IF(明细_回款分析!AI36="","","；"&amp;明细_回款分析!AI36&amp;"|"&amp;明细_回款分析!AJ36&amp;"|"&amp;明细_回款分析!AK36&amp;"|"&amp;明细_回款分析!AL36&amp;"|"&amp;明细_回款分析!AM36)</f>
        <v/>
      </c>
      <c r="U37" s="5">
        <f>IF($A37="","",明细_回款分析!AN36)</f>
        <v/>
      </c>
    </row>
    <row r="38" ht="15.6" customHeight="1" s="33">
      <c r="A38" s="5">
        <f>汇总_经营周报!A37</f>
        <v/>
      </c>
      <c r="B38" s="5">
        <f>IF($A38="","",明细_回款分析!B37)</f>
        <v/>
      </c>
      <c r="C38" s="5">
        <f>IF($A38="","",明细_回款分析!C37)</f>
        <v/>
      </c>
      <c r="D38" s="5">
        <f>IF($A38="","",明细_回款分析!D37)</f>
        <v/>
      </c>
      <c r="E38" s="5">
        <f>IF($A38="","",明细_回款分析!E37)</f>
        <v/>
      </c>
      <c r="F38" s="5">
        <f>IF($A38="","",明细_回款分析!F37)</f>
        <v/>
      </c>
      <c r="G38" s="8">
        <f>IF($A37="","",SUMIF(明细_回款客户!$A$5:$A$204,$A37,明细_回款客户!$G$5:$G$204))</f>
        <v/>
      </c>
      <c r="H38" s="8">
        <f>IF($A37="","",SUMIF(明细_回款客户!$A$5:$A$204,$A37,明细_回款客户!$F$5:$F$204))</f>
        <v/>
      </c>
      <c r="I38" s="8">
        <f>IF($A37="","",SUMIFS(明细_回款客户!$G$5:$G$204,明细_回款客户!$A$5:$A$204,$A37,明细_回款客户!$H$5:$H$204,"&gt;0"))</f>
        <v/>
      </c>
      <c r="J38" s="18">
        <f>IF($A37="","",COUNTIFS(明细_回款客户!$A$5:$A$204,$A37,明细_回款客户!$H$5:$H$204,"&gt;0"))</f>
        <v/>
      </c>
      <c r="K38" s="18">
        <f>IF($A38="","",明细_回款分析!G37)</f>
        <v/>
      </c>
      <c r="L38" s="18">
        <f>IF($A38="","",明细_回款分析!H37)</f>
        <v/>
      </c>
      <c r="M38" s="18">
        <f>IF($A38="","",明细_回款分析!I37)</f>
        <v/>
      </c>
      <c r="N38" s="18">
        <f>IF($A38="","",明细_回款分析!J37)</f>
        <v/>
      </c>
      <c r="O38" s="18">
        <f>IF($A38="","",明细_回款分析!K37)</f>
        <v/>
      </c>
      <c r="P38" s="18">
        <f>IF($A38="","",明细_回款分析!L37)</f>
        <v/>
      </c>
      <c r="Q38" s="18">
        <f>IF($A38="","",明细_回款分析!M37)</f>
        <v/>
      </c>
      <c r="R38" s="18">
        <f>IF($A38="","",明细_回款分析!N37)</f>
        <v/>
      </c>
      <c r="S38" s="5">
        <f>IF(明细_回款分析!O37="","","未逾期|"&amp;明细_回款分析!O37)&amp;IF(明细_回款分析!P37="","","；1-30天|"&amp;明细_回款分析!P37)&amp;IF(明细_回款分析!Q37="","","；31-60天|"&amp;明细_回款分析!Q37)&amp;IF(明细_回款分析!R37="","","；61-90天|"&amp;明细_回款分析!R37)&amp;IF(明细_回款分析!S37="","","；90天以上|"&amp;明细_回款分析!S37)</f>
        <v/>
      </c>
      <c r="T38" s="5">
        <f>IF(明细_回款分析!T37="","",明细_回款分析!T37&amp;"|"&amp;明细_回款分析!U37&amp;"|"&amp;明细_回款分析!V37&amp;"|"&amp;明细_回款分析!W37&amp;"|"&amp;明细_回款分析!X37)&amp;IF(明细_回款分析!Y37="","","；"&amp;明细_回款分析!Y37&amp;"|"&amp;明细_回款分析!Z37&amp;"|"&amp;明细_回款分析!AA37&amp;"|"&amp;明细_回款分析!AB37&amp;"|"&amp;明细_回款分析!AC37)&amp;IF(明细_回款分析!AD37="","","；"&amp;明细_回款分析!AD37&amp;"|"&amp;明细_回款分析!AE37&amp;"|"&amp;明细_回款分析!AF37&amp;"|"&amp;明细_回款分析!AG37&amp;"|"&amp;明细_回款分析!AH37)&amp;IF(明细_回款分析!AI37="","","；"&amp;明细_回款分析!AI37&amp;"|"&amp;明细_回款分析!AJ37&amp;"|"&amp;明细_回款分析!AK37&amp;"|"&amp;明细_回款分析!AL37&amp;"|"&amp;明细_回款分析!AM37)</f>
        <v/>
      </c>
      <c r="U38" s="5">
        <f>IF($A38="","",明细_回款分析!AN37)</f>
        <v/>
      </c>
    </row>
    <row r="39" ht="15.6" customHeight="1" s="33">
      <c r="A39" s="5">
        <f>汇总_经营周报!A38</f>
        <v/>
      </c>
      <c r="B39" s="5">
        <f>IF($A39="","",明细_回款分析!B38)</f>
        <v/>
      </c>
      <c r="C39" s="5">
        <f>IF($A39="","",明细_回款分析!C38)</f>
        <v/>
      </c>
      <c r="D39" s="5">
        <f>IF($A39="","",明细_回款分析!D38)</f>
        <v/>
      </c>
      <c r="E39" s="5">
        <f>IF($A39="","",明细_回款分析!E38)</f>
        <v/>
      </c>
      <c r="F39" s="5">
        <f>IF($A39="","",明细_回款分析!F38)</f>
        <v/>
      </c>
      <c r="G39" s="8">
        <f>IF($A38="","",SUMIF(明细_回款客户!$A$5:$A$204,$A38,明细_回款客户!$G$5:$G$204))</f>
        <v/>
      </c>
      <c r="H39" s="8">
        <f>IF($A38="","",SUMIF(明细_回款客户!$A$5:$A$204,$A38,明细_回款客户!$F$5:$F$204))</f>
        <v/>
      </c>
      <c r="I39" s="8">
        <f>IF($A38="","",SUMIFS(明细_回款客户!$G$5:$G$204,明细_回款客户!$A$5:$A$204,$A38,明细_回款客户!$H$5:$H$204,"&gt;0"))</f>
        <v/>
      </c>
      <c r="J39" s="18">
        <f>IF($A38="","",COUNTIFS(明细_回款客户!$A$5:$A$204,$A38,明细_回款客户!$H$5:$H$204,"&gt;0"))</f>
        <v/>
      </c>
      <c r="K39" s="18">
        <f>IF($A39="","",明细_回款分析!G38)</f>
        <v/>
      </c>
      <c r="L39" s="18">
        <f>IF($A39="","",明细_回款分析!H38)</f>
        <v/>
      </c>
      <c r="M39" s="18">
        <f>IF($A39="","",明细_回款分析!I38)</f>
        <v/>
      </c>
      <c r="N39" s="18">
        <f>IF($A39="","",明细_回款分析!J38)</f>
        <v/>
      </c>
      <c r="O39" s="18">
        <f>IF($A39="","",明细_回款分析!K38)</f>
        <v/>
      </c>
      <c r="P39" s="18">
        <f>IF($A39="","",明细_回款分析!L38)</f>
        <v/>
      </c>
      <c r="Q39" s="18">
        <f>IF($A39="","",明细_回款分析!M38)</f>
        <v/>
      </c>
      <c r="R39" s="18">
        <f>IF($A39="","",明细_回款分析!N38)</f>
        <v/>
      </c>
      <c r="S39" s="5">
        <f>IF(明细_回款分析!O38="","","未逾期|"&amp;明细_回款分析!O38)&amp;IF(明细_回款分析!P38="","","；1-30天|"&amp;明细_回款分析!P38)&amp;IF(明细_回款分析!Q38="","","；31-60天|"&amp;明细_回款分析!Q38)&amp;IF(明细_回款分析!R38="","","；61-90天|"&amp;明细_回款分析!R38)&amp;IF(明细_回款分析!S38="","","；90天以上|"&amp;明细_回款分析!S38)</f>
        <v/>
      </c>
      <c r="T39" s="5">
        <f>IF(明细_回款分析!T38="","",明细_回款分析!T38&amp;"|"&amp;明细_回款分析!U38&amp;"|"&amp;明细_回款分析!V38&amp;"|"&amp;明细_回款分析!W38&amp;"|"&amp;明细_回款分析!X38)&amp;IF(明细_回款分析!Y38="","","；"&amp;明细_回款分析!Y38&amp;"|"&amp;明细_回款分析!Z38&amp;"|"&amp;明细_回款分析!AA38&amp;"|"&amp;明细_回款分析!AB38&amp;"|"&amp;明细_回款分析!AC38)&amp;IF(明细_回款分析!AD38="","","；"&amp;明细_回款分析!AD38&amp;"|"&amp;明细_回款分析!AE38&amp;"|"&amp;明细_回款分析!AF38&amp;"|"&amp;明细_回款分析!AG38&amp;"|"&amp;明细_回款分析!AH38)&amp;IF(明细_回款分析!AI38="","","；"&amp;明细_回款分析!AI38&amp;"|"&amp;明细_回款分析!AJ38&amp;"|"&amp;明细_回款分析!AK38&amp;"|"&amp;明细_回款分析!AL38&amp;"|"&amp;明细_回款分析!AM38)</f>
        <v/>
      </c>
      <c r="U39" s="5">
        <f>IF($A39="","",明细_回款分析!AN38)</f>
        <v/>
      </c>
    </row>
    <row r="40" ht="15.6" customHeight="1" s="33">
      <c r="A40" s="5">
        <f>汇总_经营周报!A39</f>
        <v/>
      </c>
      <c r="B40" s="5">
        <f>IF($A40="","",明细_回款分析!B39)</f>
        <v/>
      </c>
      <c r="C40" s="5">
        <f>IF($A40="","",明细_回款分析!C39)</f>
        <v/>
      </c>
      <c r="D40" s="5">
        <f>IF($A40="","",明细_回款分析!D39)</f>
        <v/>
      </c>
      <c r="E40" s="5">
        <f>IF($A40="","",明细_回款分析!E39)</f>
        <v/>
      </c>
      <c r="F40" s="5">
        <f>IF($A40="","",明细_回款分析!F39)</f>
        <v/>
      </c>
      <c r="G40" s="8">
        <f>IF($A39="","",SUMIF(明细_回款客户!$A$5:$A$204,$A39,明细_回款客户!$G$5:$G$204))</f>
        <v/>
      </c>
      <c r="H40" s="8">
        <f>IF($A39="","",SUMIF(明细_回款客户!$A$5:$A$204,$A39,明细_回款客户!$F$5:$F$204))</f>
        <v/>
      </c>
      <c r="I40" s="8">
        <f>IF($A39="","",SUMIFS(明细_回款客户!$G$5:$G$204,明细_回款客户!$A$5:$A$204,$A39,明细_回款客户!$H$5:$H$204,"&gt;0"))</f>
        <v/>
      </c>
      <c r="J40" s="18">
        <f>IF($A39="","",COUNTIFS(明细_回款客户!$A$5:$A$204,$A39,明细_回款客户!$H$5:$H$204,"&gt;0"))</f>
        <v/>
      </c>
      <c r="K40" s="18">
        <f>IF($A40="","",明细_回款分析!G39)</f>
        <v/>
      </c>
      <c r="L40" s="18">
        <f>IF($A40="","",明细_回款分析!H39)</f>
        <v/>
      </c>
      <c r="M40" s="18">
        <f>IF($A40="","",明细_回款分析!I39)</f>
        <v/>
      </c>
      <c r="N40" s="18">
        <f>IF($A40="","",明细_回款分析!J39)</f>
        <v/>
      </c>
      <c r="O40" s="18">
        <f>IF($A40="","",明细_回款分析!K39)</f>
        <v/>
      </c>
      <c r="P40" s="18">
        <f>IF($A40="","",明细_回款分析!L39)</f>
        <v/>
      </c>
      <c r="Q40" s="18">
        <f>IF($A40="","",明细_回款分析!M39)</f>
        <v/>
      </c>
      <c r="R40" s="18">
        <f>IF($A40="","",明细_回款分析!N39)</f>
        <v/>
      </c>
      <c r="S40" s="5">
        <f>IF(明细_回款分析!O39="","","未逾期|"&amp;明细_回款分析!O39)&amp;IF(明细_回款分析!P39="","","；1-30天|"&amp;明细_回款分析!P39)&amp;IF(明细_回款分析!Q39="","","；31-60天|"&amp;明细_回款分析!Q39)&amp;IF(明细_回款分析!R39="","","；61-90天|"&amp;明细_回款分析!R39)&amp;IF(明细_回款分析!S39="","","；90天以上|"&amp;明细_回款分析!S39)</f>
        <v/>
      </c>
      <c r="T40" s="5">
        <f>IF(明细_回款分析!T39="","",明细_回款分析!T39&amp;"|"&amp;明细_回款分析!U39&amp;"|"&amp;明细_回款分析!V39&amp;"|"&amp;明细_回款分析!W39&amp;"|"&amp;明细_回款分析!X39)&amp;IF(明细_回款分析!Y39="","","；"&amp;明细_回款分析!Y39&amp;"|"&amp;明细_回款分析!Z39&amp;"|"&amp;明细_回款分析!AA39&amp;"|"&amp;明细_回款分析!AB39&amp;"|"&amp;明细_回款分析!AC39)&amp;IF(明细_回款分析!AD39="","","；"&amp;明细_回款分析!AD39&amp;"|"&amp;明细_回款分析!AE39&amp;"|"&amp;明细_回款分析!AF39&amp;"|"&amp;明细_回款分析!AG39&amp;"|"&amp;明细_回款分析!AH39)&amp;IF(明细_回款分析!AI39="","","；"&amp;明细_回款分析!AI39&amp;"|"&amp;明细_回款分析!AJ39&amp;"|"&amp;明细_回款分析!AK39&amp;"|"&amp;明细_回款分析!AL39&amp;"|"&amp;明细_回款分析!AM39)</f>
        <v/>
      </c>
      <c r="U40" s="5">
        <f>IF($A40="","",明细_回款分析!AN39)</f>
        <v/>
      </c>
    </row>
    <row r="41" ht="15.6" customHeight="1" s="33">
      <c r="A41" s="5">
        <f>汇总_经营周报!A40</f>
        <v/>
      </c>
      <c r="B41" s="5">
        <f>IF($A41="","",明细_回款分析!B40)</f>
        <v/>
      </c>
      <c r="C41" s="5">
        <f>IF($A41="","",明细_回款分析!C40)</f>
        <v/>
      </c>
      <c r="D41" s="5">
        <f>IF($A41="","",明细_回款分析!D40)</f>
        <v/>
      </c>
      <c r="E41" s="5">
        <f>IF($A41="","",明细_回款分析!E40)</f>
        <v/>
      </c>
      <c r="F41" s="5">
        <f>IF($A41="","",明细_回款分析!F40)</f>
        <v/>
      </c>
      <c r="G41" s="8">
        <f>IF($A40="","",SUMIF(明细_回款客户!$A$5:$A$204,$A40,明细_回款客户!$G$5:$G$204))</f>
        <v/>
      </c>
      <c r="H41" s="8">
        <f>IF($A40="","",SUMIF(明细_回款客户!$A$5:$A$204,$A40,明细_回款客户!$F$5:$F$204))</f>
        <v/>
      </c>
      <c r="I41" s="8">
        <f>IF($A40="","",SUMIFS(明细_回款客户!$G$5:$G$204,明细_回款客户!$A$5:$A$204,$A40,明细_回款客户!$H$5:$H$204,"&gt;0"))</f>
        <v/>
      </c>
      <c r="J41" s="18">
        <f>IF($A40="","",COUNTIFS(明细_回款客户!$A$5:$A$204,$A40,明细_回款客户!$H$5:$H$204,"&gt;0"))</f>
        <v/>
      </c>
      <c r="K41" s="18">
        <f>IF($A41="","",明细_回款分析!G40)</f>
        <v/>
      </c>
      <c r="L41" s="18">
        <f>IF($A41="","",明细_回款分析!H40)</f>
        <v/>
      </c>
      <c r="M41" s="18">
        <f>IF($A41="","",明细_回款分析!I40)</f>
        <v/>
      </c>
      <c r="N41" s="18">
        <f>IF($A41="","",明细_回款分析!J40)</f>
        <v/>
      </c>
      <c r="O41" s="18">
        <f>IF($A41="","",明细_回款分析!K40)</f>
        <v/>
      </c>
      <c r="P41" s="18">
        <f>IF($A41="","",明细_回款分析!L40)</f>
        <v/>
      </c>
      <c r="Q41" s="18">
        <f>IF($A41="","",明细_回款分析!M40)</f>
        <v/>
      </c>
      <c r="R41" s="18">
        <f>IF($A41="","",明细_回款分析!N40)</f>
        <v/>
      </c>
      <c r="S41" s="5">
        <f>IF(明细_回款分析!O40="","","未逾期|"&amp;明细_回款分析!O40)&amp;IF(明细_回款分析!P40="","","；1-30天|"&amp;明细_回款分析!P40)&amp;IF(明细_回款分析!Q40="","","；31-60天|"&amp;明细_回款分析!Q40)&amp;IF(明细_回款分析!R40="","","；61-90天|"&amp;明细_回款分析!R40)&amp;IF(明细_回款分析!S40="","","；90天以上|"&amp;明细_回款分析!S40)</f>
        <v/>
      </c>
      <c r="T41" s="5">
        <f>IF(明细_回款分析!T40="","",明细_回款分析!T40&amp;"|"&amp;明细_回款分析!U40&amp;"|"&amp;明细_回款分析!V40&amp;"|"&amp;明细_回款分析!W40&amp;"|"&amp;明细_回款分析!X40)&amp;IF(明细_回款分析!Y40="","","；"&amp;明细_回款分析!Y40&amp;"|"&amp;明细_回款分析!Z40&amp;"|"&amp;明细_回款分析!AA40&amp;"|"&amp;明细_回款分析!AB40&amp;"|"&amp;明细_回款分析!AC40)&amp;IF(明细_回款分析!AD40="","","；"&amp;明细_回款分析!AD40&amp;"|"&amp;明细_回款分析!AE40&amp;"|"&amp;明细_回款分析!AF40&amp;"|"&amp;明细_回款分析!AG40&amp;"|"&amp;明细_回款分析!AH40)&amp;IF(明细_回款分析!AI40="","","；"&amp;明细_回款分析!AI40&amp;"|"&amp;明细_回款分析!AJ40&amp;"|"&amp;明细_回款分析!AK40&amp;"|"&amp;明细_回款分析!AL40&amp;"|"&amp;明细_回款分析!AM40)</f>
        <v/>
      </c>
      <c r="U41" s="5">
        <f>IF($A41="","",明细_回款分析!AN40)</f>
        <v/>
      </c>
    </row>
    <row r="42" ht="15.6" customHeight="1" s="33">
      <c r="A42" s="5">
        <f>汇总_经营周报!A41</f>
        <v/>
      </c>
      <c r="B42" s="5">
        <f>IF($A42="","",明细_回款分析!B41)</f>
        <v/>
      </c>
      <c r="C42" s="5">
        <f>IF($A42="","",明细_回款分析!C41)</f>
        <v/>
      </c>
      <c r="D42" s="5">
        <f>IF($A42="","",明细_回款分析!D41)</f>
        <v/>
      </c>
      <c r="E42" s="5">
        <f>IF($A42="","",明细_回款分析!E41)</f>
        <v/>
      </c>
      <c r="F42" s="5">
        <f>IF($A42="","",明细_回款分析!F41)</f>
        <v/>
      </c>
      <c r="G42" s="8">
        <f>IF($A41="","",SUMIF(明细_回款客户!$A$5:$A$204,$A41,明细_回款客户!$G$5:$G$204))</f>
        <v/>
      </c>
      <c r="H42" s="8">
        <f>IF($A41="","",SUMIF(明细_回款客户!$A$5:$A$204,$A41,明细_回款客户!$F$5:$F$204))</f>
        <v/>
      </c>
      <c r="I42" s="8">
        <f>IF($A41="","",SUMIFS(明细_回款客户!$G$5:$G$204,明细_回款客户!$A$5:$A$204,$A41,明细_回款客户!$H$5:$H$204,"&gt;0"))</f>
        <v/>
      </c>
      <c r="J42" s="18">
        <f>IF($A41="","",COUNTIFS(明细_回款客户!$A$5:$A$204,$A41,明细_回款客户!$H$5:$H$204,"&gt;0"))</f>
        <v/>
      </c>
      <c r="K42" s="18">
        <f>IF($A42="","",明细_回款分析!G41)</f>
        <v/>
      </c>
      <c r="L42" s="18">
        <f>IF($A42="","",明细_回款分析!H41)</f>
        <v/>
      </c>
      <c r="M42" s="18">
        <f>IF($A42="","",明细_回款分析!I41)</f>
        <v/>
      </c>
      <c r="N42" s="18">
        <f>IF($A42="","",明细_回款分析!J41)</f>
        <v/>
      </c>
      <c r="O42" s="18">
        <f>IF($A42="","",明细_回款分析!K41)</f>
        <v/>
      </c>
      <c r="P42" s="18">
        <f>IF($A42="","",明细_回款分析!L41)</f>
        <v/>
      </c>
      <c r="Q42" s="18">
        <f>IF($A42="","",明细_回款分析!M41)</f>
        <v/>
      </c>
      <c r="R42" s="18">
        <f>IF($A42="","",明细_回款分析!N41)</f>
        <v/>
      </c>
      <c r="S42" s="5">
        <f>IF(明细_回款分析!O41="","","未逾期|"&amp;明细_回款分析!O41)&amp;IF(明细_回款分析!P41="","","；1-30天|"&amp;明细_回款分析!P41)&amp;IF(明细_回款分析!Q41="","","；31-60天|"&amp;明细_回款分析!Q41)&amp;IF(明细_回款分析!R41="","","；61-90天|"&amp;明细_回款分析!R41)&amp;IF(明细_回款分析!S41="","","；90天以上|"&amp;明细_回款分析!S41)</f>
        <v/>
      </c>
      <c r="T42" s="5">
        <f>IF(明细_回款分析!T41="","",明细_回款分析!T41&amp;"|"&amp;明细_回款分析!U41&amp;"|"&amp;明细_回款分析!V41&amp;"|"&amp;明细_回款分析!W41&amp;"|"&amp;明细_回款分析!X41)&amp;IF(明细_回款分析!Y41="","","；"&amp;明细_回款分析!Y41&amp;"|"&amp;明细_回款分析!Z41&amp;"|"&amp;明细_回款分析!AA41&amp;"|"&amp;明细_回款分析!AB41&amp;"|"&amp;明细_回款分析!AC41)&amp;IF(明细_回款分析!AD41="","","；"&amp;明细_回款分析!AD41&amp;"|"&amp;明细_回款分析!AE41&amp;"|"&amp;明细_回款分析!AF41&amp;"|"&amp;明细_回款分析!AG41&amp;"|"&amp;明细_回款分析!AH41)&amp;IF(明细_回款分析!AI41="","","；"&amp;明细_回款分析!AI41&amp;"|"&amp;明细_回款分析!AJ41&amp;"|"&amp;明细_回款分析!AK41&amp;"|"&amp;明细_回款分析!AL41&amp;"|"&amp;明细_回款分析!AM41)</f>
        <v/>
      </c>
      <c r="U42" s="5">
        <f>IF($A42="","",明细_回款分析!AN41)</f>
        <v/>
      </c>
    </row>
    <row r="43" ht="15.6" customHeight="1" s="33">
      <c r="A43" s="5">
        <f>汇总_经营周报!A42</f>
        <v/>
      </c>
      <c r="B43" s="5">
        <f>IF($A43="","",明细_回款分析!B42)</f>
        <v/>
      </c>
      <c r="C43" s="5">
        <f>IF($A43="","",明细_回款分析!C42)</f>
        <v/>
      </c>
      <c r="D43" s="5">
        <f>IF($A43="","",明细_回款分析!D42)</f>
        <v/>
      </c>
      <c r="E43" s="5">
        <f>IF($A43="","",明细_回款分析!E42)</f>
        <v/>
      </c>
      <c r="F43" s="5">
        <f>IF($A43="","",明细_回款分析!F42)</f>
        <v/>
      </c>
      <c r="G43" s="8">
        <f>IF($A42="","",SUMIF(明细_回款客户!$A$5:$A$204,$A42,明细_回款客户!$G$5:$G$204))</f>
        <v/>
      </c>
      <c r="H43" s="8">
        <f>IF($A42="","",SUMIF(明细_回款客户!$A$5:$A$204,$A42,明细_回款客户!$F$5:$F$204))</f>
        <v/>
      </c>
      <c r="I43" s="8">
        <f>IF($A42="","",SUMIFS(明细_回款客户!$G$5:$G$204,明细_回款客户!$A$5:$A$204,$A42,明细_回款客户!$H$5:$H$204,"&gt;0"))</f>
        <v/>
      </c>
      <c r="J43" s="18">
        <f>IF($A42="","",COUNTIFS(明细_回款客户!$A$5:$A$204,$A42,明细_回款客户!$H$5:$H$204,"&gt;0"))</f>
        <v/>
      </c>
      <c r="K43" s="18">
        <f>IF($A43="","",明细_回款分析!G42)</f>
        <v/>
      </c>
      <c r="L43" s="18">
        <f>IF($A43="","",明细_回款分析!H42)</f>
        <v/>
      </c>
      <c r="M43" s="18">
        <f>IF($A43="","",明细_回款分析!I42)</f>
        <v/>
      </c>
      <c r="N43" s="18">
        <f>IF($A43="","",明细_回款分析!J42)</f>
        <v/>
      </c>
      <c r="O43" s="18">
        <f>IF($A43="","",明细_回款分析!K42)</f>
        <v/>
      </c>
      <c r="P43" s="18">
        <f>IF($A43="","",明细_回款分析!L42)</f>
        <v/>
      </c>
      <c r="Q43" s="18">
        <f>IF($A43="","",明细_回款分析!M42)</f>
        <v/>
      </c>
      <c r="R43" s="18">
        <f>IF($A43="","",明细_回款分析!N42)</f>
        <v/>
      </c>
      <c r="S43" s="5">
        <f>IF(明细_回款分析!O42="","","未逾期|"&amp;明细_回款分析!O42)&amp;IF(明细_回款分析!P42="","","；1-30天|"&amp;明细_回款分析!P42)&amp;IF(明细_回款分析!Q42="","","；31-60天|"&amp;明细_回款分析!Q42)&amp;IF(明细_回款分析!R42="","","；61-90天|"&amp;明细_回款分析!R42)&amp;IF(明细_回款分析!S42="","","；90天以上|"&amp;明细_回款分析!S42)</f>
        <v/>
      </c>
      <c r="T43" s="5">
        <f>IF(明细_回款分析!T42="","",明细_回款分析!T42&amp;"|"&amp;明细_回款分析!U42&amp;"|"&amp;明细_回款分析!V42&amp;"|"&amp;明细_回款分析!W42&amp;"|"&amp;明细_回款分析!X42)&amp;IF(明细_回款分析!Y42="","","；"&amp;明细_回款分析!Y42&amp;"|"&amp;明细_回款分析!Z42&amp;"|"&amp;明细_回款分析!AA42&amp;"|"&amp;明细_回款分析!AB42&amp;"|"&amp;明细_回款分析!AC42)&amp;IF(明细_回款分析!AD42="","","；"&amp;明细_回款分析!AD42&amp;"|"&amp;明细_回款分析!AE42&amp;"|"&amp;明细_回款分析!AF42&amp;"|"&amp;明细_回款分析!AG42&amp;"|"&amp;明细_回款分析!AH42)&amp;IF(明细_回款分析!AI42="","","；"&amp;明细_回款分析!AI42&amp;"|"&amp;明细_回款分析!AJ42&amp;"|"&amp;明细_回款分析!AK42&amp;"|"&amp;明细_回款分析!AL42&amp;"|"&amp;明细_回款分析!AM42)</f>
        <v/>
      </c>
      <c r="U43" s="5">
        <f>IF($A43="","",明细_回款分析!AN42)</f>
        <v/>
      </c>
    </row>
    <row r="44" ht="15.6" customHeight="1" s="33">
      <c r="A44" s="5">
        <f>汇总_经营周报!A43</f>
        <v/>
      </c>
      <c r="B44" s="5">
        <f>IF($A44="","",明细_回款分析!B43)</f>
        <v/>
      </c>
      <c r="C44" s="5">
        <f>IF($A44="","",明细_回款分析!C43)</f>
        <v/>
      </c>
      <c r="D44" s="5">
        <f>IF($A44="","",明细_回款分析!D43)</f>
        <v/>
      </c>
      <c r="E44" s="5">
        <f>IF($A44="","",明细_回款分析!E43)</f>
        <v/>
      </c>
      <c r="F44" s="5">
        <f>IF($A44="","",明细_回款分析!F43)</f>
        <v/>
      </c>
      <c r="G44" s="8">
        <f>IF($A43="","",SUMIF(明细_回款客户!$A$5:$A$204,$A43,明细_回款客户!$G$5:$G$204))</f>
        <v/>
      </c>
      <c r="H44" s="8">
        <f>IF($A43="","",SUMIF(明细_回款客户!$A$5:$A$204,$A43,明细_回款客户!$F$5:$F$204))</f>
        <v/>
      </c>
      <c r="I44" s="8">
        <f>IF($A43="","",SUMIFS(明细_回款客户!$G$5:$G$204,明细_回款客户!$A$5:$A$204,$A43,明细_回款客户!$H$5:$H$204,"&gt;0"))</f>
        <v/>
      </c>
      <c r="J44" s="18">
        <f>IF($A43="","",COUNTIFS(明细_回款客户!$A$5:$A$204,$A43,明细_回款客户!$H$5:$H$204,"&gt;0"))</f>
        <v/>
      </c>
      <c r="K44" s="18">
        <f>IF($A44="","",明细_回款分析!G43)</f>
        <v/>
      </c>
      <c r="L44" s="18">
        <f>IF($A44="","",明细_回款分析!H43)</f>
        <v/>
      </c>
      <c r="M44" s="18">
        <f>IF($A44="","",明细_回款分析!I43)</f>
        <v/>
      </c>
      <c r="N44" s="18">
        <f>IF($A44="","",明细_回款分析!J43)</f>
        <v/>
      </c>
      <c r="O44" s="18">
        <f>IF($A44="","",明细_回款分析!K43)</f>
        <v/>
      </c>
      <c r="P44" s="18">
        <f>IF($A44="","",明细_回款分析!L43)</f>
        <v/>
      </c>
      <c r="Q44" s="18">
        <f>IF($A44="","",明细_回款分析!M43)</f>
        <v/>
      </c>
      <c r="R44" s="18">
        <f>IF($A44="","",明细_回款分析!N43)</f>
        <v/>
      </c>
      <c r="S44" s="5">
        <f>IF(明细_回款分析!O43="","","未逾期|"&amp;明细_回款分析!O43)&amp;IF(明细_回款分析!P43="","","；1-30天|"&amp;明细_回款分析!P43)&amp;IF(明细_回款分析!Q43="","","；31-60天|"&amp;明细_回款分析!Q43)&amp;IF(明细_回款分析!R43="","","；61-90天|"&amp;明细_回款分析!R43)&amp;IF(明细_回款分析!S43="","","；90天以上|"&amp;明细_回款分析!S43)</f>
        <v/>
      </c>
      <c r="T44" s="5">
        <f>IF(明细_回款分析!T43="","",明细_回款分析!T43&amp;"|"&amp;明细_回款分析!U43&amp;"|"&amp;明细_回款分析!V43&amp;"|"&amp;明细_回款分析!W43&amp;"|"&amp;明细_回款分析!X43)&amp;IF(明细_回款分析!Y43="","","；"&amp;明细_回款分析!Y43&amp;"|"&amp;明细_回款分析!Z43&amp;"|"&amp;明细_回款分析!AA43&amp;"|"&amp;明细_回款分析!AB43&amp;"|"&amp;明细_回款分析!AC43)&amp;IF(明细_回款分析!AD43="","","；"&amp;明细_回款分析!AD43&amp;"|"&amp;明细_回款分析!AE43&amp;"|"&amp;明细_回款分析!AF43&amp;"|"&amp;明细_回款分析!AG43&amp;"|"&amp;明细_回款分析!AH43)&amp;IF(明细_回款分析!AI43="","","；"&amp;明细_回款分析!AI43&amp;"|"&amp;明细_回款分析!AJ43&amp;"|"&amp;明细_回款分析!AK43&amp;"|"&amp;明细_回款分析!AL43&amp;"|"&amp;明细_回款分析!AM43)</f>
        <v/>
      </c>
      <c r="U44" s="5">
        <f>IF($A44="","",明细_回款分析!AN43)</f>
        <v/>
      </c>
    </row>
    <row r="45" ht="15.6" customHeight="1" s="33">
      <c r="A45" s="5">
        <f>汇总_经营周报!A44</f>
        <v/>
      </c>
      <c r="B45" s="5">
        <f>IF($A45="","",明细_回款分析!B44)</f>
        <v/>
      </c>
      <c r="C45" s="5">
        <f>IF($A45="","",明细_回款分析!C44)</f>
        <v/>
      </c>
      <c r="D45" s="5">
        <f>IF($A45="","",明细_回款分析!D44)</f>
        <v/>
      </c>
      <c r="E45" s="5">
        <f>IF($A45="","",明细_回款分析!E44)</f>
        <v/>
      </c>
      <c r="F45" s="5">
        <f>IF($A45="","",明细_回款分析!F44)</f>
        <v/>
      </c>
      <c r="G45" s="8">
        <f>IF($A44="","",SUMIF(明细_回款客户!$A$5:$A$204,$A44,明细_回款客户!$G$5:$G$204))</f>
        <v/>
      </c>
      <c r="H45" s="8">
        <f>IF($A44="","",SUMIF(明细_回款客户!$A$5:$A$204,$A44,明细_回款客户!$F$5:$F$204))</f>
        <v/>
      </c>
      <c r="I45" s="8">
        <f>IF($A44="","",SUMIFS(明细_回款客户!$G$5:$G$204,明细_回款客户!$A$5:$A$204,$A44,明细_回款客户!$H$5:$H$204,"&gt;0"))</f>
        <v/>
      </c>
      <c r="J45" s="18">
        <f>IF($A44="","",COUNTIFS(明细_回款客户!$A$5:$A$204,$A44,明细_回款客户!$H$5:$H$204,"&gt;0"))</f>
        <v/>
      </c>
      <c r="K45" s="18">
        <f>IF($A45="","",明细_回款分析!G44)</f>
        <v/>
      </c>
      <c r="L45" s="18">
        <f>IF($A45="","",明细_回款分析!H44)</f>
        <v/>
      </c>
      <c r="M45" s="18">
        <f>IF($A45="","",明细_回款分析!I44)</f>
        <v/>
      </c>
      <c r="N45" s="18">
        <f>IF($A45="","",明细_回款分析!J44)</f>
        <v/>
      </c>
      <c r="O45" s="18">
        <f>IF($A45="","",明细_回款分析!K44)</f>
        <v/>
      </c>
      <c r="P45" s="18">
        <f>IF($A45="","",明细_回款分析!L44)</f>
        <v/>
      </c>
      <c r="Q45" s="18">
        <f>IF($A45="","",明细_回款分析!M44)</f>
        <v/>
      </c>
      <c r="R45" s="18">
        <f>IF($A45="","",明细_回款分析!N44)</f>
        <v/>
      </c>
      <c r="S45" s="5">
        <f>IF(明细_回款分析!O44="","","未逾期|"&amp;明细_回款分析!O44)&amp;IF(明细_回款分析!P44="","","；1-30天|"&amp;明细_回款分析!P44)&amp;IF(明细_回款分析!Q44="","","；31-60天|"&amp;明细_回款分析!Q44)&amp;IF(明细_回款分析!R44="","","；61-90天|"&amp;明细_回款分析!R44)&amp;IF(明细_回款分析!S44="","","；90天以上|"&amp;明细_回款分析!S44)</f>
        <v/>
      </c>
      <c r="T45" s="5">
        <f>IF(明细_回款分析!T44="","",明细_回款分析!T44&amp;"|"&amp;明细_回款分析!U44&amp;"|"&amp;明细_回款分析!V44&amp;"|"&amp;明细_回款分析!W44&amp;"|"&amp;明细_回款分析!X44)&amp;IF(明细_回款分析!Y44="","","；"&amp;明细_回款分析!Y44&amp;"|"&amp;明细_回款分析!Z44&amp;"|"&amp;明细_回款分析!AA44&amp;"|"&amp;明细_回款分析!AB44&amp;"|"&amp;明细_回款分析!AC44)&amp;IF(明细_回款分析!AD44="","","；"&amp;明细_回款分析!AD44&amp;"|"&amp;明细_回款分析!AE44&amp;"|"&amp;明细_回款分析!AF44&amp;"|"&amp;明细_回款分析!AG44&amp;"|"&amp;明细_回款分析!AH44)&amp;IF(明细_回款分析!AI44="","","；"&amp;明细_回款分析!AI44&amp;"|"&amp;明细_回款分析!AJ44&amp;"|"&amp;明细_回款分析!AK44&amp;"|"&amp;明细_回款分析!AL44&amp;"|"&amp;明细_回款分析!AM44)</f>
        <v/>
      </c>
      <c r="U45" s="5">
        <f>IF($A45="","",明细_回款分析!AN44)</f>
        <v/>
      </c>
    </row>
    <row r="46" ht="15.6" customHeight="1" s="33">
      <c r="A46" s="5">
        <f>汇总_经营周报!A45</f>
        <v/>
      </c>
      <c r="B46" s="5">
        <f>IF($A46="","",明细_回款分析!B45)</f>
        <v/>
      </c>
      <c r="C46" s="5">
        <f>IF($A46="","",明细_回款分析!C45)</f>
        <v/>
      </c>
      <c r="D46" s="5">
        <f>IF($A46="","",明细_回款分析!D45)</f>
        <v/>
      </c>
      <c r="E46" s="5">
        <f>IF($A46="","",明细_回款分析!E45)</f>
        <v/>
      </c>
      <c r="F46" s="5">
        <f>IF($A46="","",明细_回款分析!F45)</f>
        <v/>
      </c>
      <c r="G46" s="8">
        <f>IF($A45="","",SUMIF(明细_回款客户!$A$5:$A$204,$A45,明细_回款客户!$G$5:$G$204))</f>
        <v/>
      </c>
      <c r="H46" s="8">
        <f>IF($A45="","",SUMIF(明细_回款客户!$A$5:$A$204,$A45,明细_回款客户!$F$5:$F$204))</f>
        <v/>
      </c>
      <c r="I46" s="8">
        <f>IF($A45="","",SUMIFS(明细_回款客户!$G$5:$G$204,明细_回款客户!$A$5:$A$204,$A45,明细_回款客户!$H$5:$H$204,"&gt;0"))</f>
        <v/>
      </c>
      <c r="J46" s="18">
        <f>IF($A45="","",COUNTIFS(明细_回款客户!$A$5:$A$204,$A45,明细_回款客户!$H$5:$H$204,"&gt;0"))</f>
        <v/>
      </c>
      <c r="K46" s="18">
        <f>IF($A46="","",明细_回款分析!G45)</f>
        <v/>
      </c>
      <c r="L46" s="18">
        <f>IF($A46="","",明细_回款分析!H45)</f>
        <v/>
      </c>
      <c r="M46" s="18">
        <f>IF($A46="","",明细_回款分析!I45)</f>
        <v/>
      </c>
      <c r="N46" s="18">
        <f>IF($A46="","",明细_回款分析!J45)</f>
        <v/>
      </c>
      <c r="O46" s="18">
        <f>IF($A46="","",明细_回款分析!K45)</f>
        <v/>
      </c>
      <c r="P46" s="18">
        <f>IF($A46="","",明细_回款分析!L45)</f>
        <v/>
      </c>
      <c r="Q46" s="18">
        <f>IF($A46="","",明细_回款分析!M45)</f>
        <v/>
      </c>
      <c r="R46" s="18">
        <f>IF($A46="","",明细_回款分析!N45)</f>
        <v/>
      </c>
      <c r="S46" s="5">
        <f>IF(明细_回款分析!O45="","","未逾期|"&amp;明细_回款分析!O45)&amp;IF(明细_回款分析!P45="","","；1-30天|"&amp;明细_回款分析!P45)&amp;IF(明细_回款分析!Q45="","","；31-60天|"&amp;明细_回款分析!Q45)&amp;IF(明细_回款分析!R45="","","；61-90天|"&amp;明细_回款分析!R45)&amp;IF(明细_回款分析!S45="","","；90天以上|"&amp;明细_回款分析!S45)</f>
        <v/>
      </c>
      <c r="T46" s="5">
        <f>IF(明细_回款分析!T45="","",明细_回款分析!T45&amp;"|"&amp;明细_回款分析!U45&amp;"|"&amp;明细_回款分析!V45&amp;"|"&amp;明细_回款分析!W45&amp;"|"&amp;明细_回款分析!X45)&amp;IF(明细_回款分析!Y45="","","；"&amp;明细_回款分析!Y45&amp;"|"&amp;明细_回款分析!Z45&amp;"|"&amp;明细_回款分析!AA45&amp;"|"&amp;明细_回款分析!AB45&amp;"|"&amp;明细_回款分析!AC45)&amp;IF(明细_回款分析!AD45="","","；"&amp;明细_回款分析!AD45&amp;"|"&amp;明细_回款分析!AE45&amp;"|"&amp;明细_回款分析!AF45&amp;"|"&amp;明细_回款分析!AG45&amp;"|"&amp;明细_回款分析!AH45)&amp;IF(明细_回款分析!AI45="","","；"&amp;明细_回款分析!AI45&amp;"|"&amp;明细_回款分析!AJ45&amp;"|"&amp;明细_回款分析!AK45&amp;"|"&amp;明细_回款分析!AL45&amp;"|"&amp;明细_回款分析!AM45)</f>
        <v/>
      </c>
      <c r="U46" s="5">
        <f>IF($A46="","",明细_回款分析!AN45)</f>
        <v/>
      </c>
    </row>
    <row r="47" ht="15.6" customHeight="1" s="33">
      <c r="A47" s="5">
        <f>汇总_经营周报!A46</f>
        <v/>
      </c>
      <c r="B47" s="5">
        <f>IF($A47="","",明细_回款分析!B46)</f>
        <v/>
      </c>
      <c r="C47" s="5">
        <f>IF($A47="","",明细_回款分析!C46)</f>
        <v/>
      </c>
      <c r="D47" s="5">
        <f>IF($A47="","",明细_回款分析!D46)</f>
        <v/>
      </c>
      <c r="E47" s="5">
        <f>IF($A47="","",明细_回款分析!E46)</f>
        <v/>
      </c>
      <c r="F47" s="5">
        <f>IF($A47="","",明细_回款分析!F46)</f>
        <v/>
      </c>
      <c r="G47" s="8">
        <f>IF($A46="","",SUMIF(明细_回款客户!$A$5:$A$204,$A46,明细_回款客户!$G$5:$G$204))</f>
        <v/>
      </c>
      <c r="H47" s="8">
        <f>IF($A46="","",SUMIF(明细_回款客户!$A$5:$A$204,$A46,明细_回款客户!$F$5:$F$204))</f>
        <v/>
      </c>
      <c r="I47" s="8">
        <f>IF($A46="","",SUMIFS(明细_回款客户!$G$5:$G$204,明细_回款客户!$A$5:$A$204,$A46,明细_回款客户!$H$5:$H$204,"&gt;0"))</f>
        <v/>
      </c>
      <c r="J47" s="18">
        <f>IF($A46="","",COUNTIFS(明细_回款客户!$A$5:$A$204,$A46,明细_回款客户!$H$5:$H$204,"&gt;0"))</f>
        <v/>
      </c>
      <c r="K47" s="18">
        <f>IF($A47="","",明细_回款分析!G46)</f>
        <v/>
      </c>
      <c r="L47" s="18">
        <f>IF($A47="","",明细_回款分析!H46)</f>
        <v/>
      </c>
      <c r="M47" s="18">
        <f>IF($A47="","",明细_回款分析!I46)</f>
        <v/>
      </c>
      <c r="N47" s="18">
        <f>IF($A47="","",明细_回款分析!J46)</f>
        <v/>
      </c>
      <c r="O47" s="18">
        <f>IF($A47="","",明细_回款分析!K46)</f>
        <v/>
      </c>
      <c r="P47" s="18">
        <f>IF($A47="","",明细_回款分析!L46)</f>
        <v/>
      </c>
      <c r="Q47" s="18">
        <f>IF($A47="","",明细_回款分析!M46)</f>
        <v/>
      </c>
      <c r="R47" s="18">
        <f>IF($A47="","",明细_回款分析!N46)</f>
        <v/>
      </c>
      <c r="S47" s="5">
        <f>IF(明细_回款分析!O46="","","未逾期|"&amp;明细_回款分析!O46)&amp;IF(明细_回款分析!P46="","","；1-30天|"&amp;明细_回款分析!P46)&amp;IF(明细_回款分析!Q46="","","；31-60天|"&amp;明细_回款分析!Q46)&amp;IF(明细_回款分析!R46="","","；61-90天|"&amp;明细_回款分析!R46)&amp;IF(明细_回款分析!S46="","","；90天以上|"&amp;明细_回款分析!S46)</f>
        <v/>
      </c>
      <c r="T47" s="5">
        <f>IF(明细_回款分析!T46="","",明细_回款分析!T46&amp;"|"&amp;明细_回款分析!U46&amp;"|"&amp;明细_回款分析!V46&amp;"|"&amp;明细_回款分析!W46&amp;"|"&amp;明细_回款分析!X46)&amp;IF(明细_回款分析!Y46="","","；"&amp;明细_回款分析!Y46&amp;"|"&amp;明细_回款分析!Z46&amp;"|"&amp;明细_回款分析!AA46&amp;"|"&amp;明细_回款分析!AB46&amp;"|"&amp;明细_回款分析!AC46)&amp;IF(明细_回款分析!AD46="","","；"&amp;明细_回款分析!AD46&amp;"|"&amp;明细_回款分析!AE46&amp;"|"&amp;明细_回款分析!AF46&amp;"|"&amp;明细_回款分析!AG46&amp;"|"&amp;明细_回款分析!AH46)&amp;IF(明细_回款分析!AI46="","","；"&amp;明细_回款分析!AI46&amp;"|"&amp;明细_回款分析!AJ46&amp;"|"&amp;明细_回款分析!AK46&amp;"|"&amp;明细_回款分析!AL46&amp;"|"&amp;明细_回款分析!AM46)</f>
        <v/>
      </c>
      <c r="U47" s="5">
        <f>IF($A47="","",明细_回款分析!AN46)</f>
        <v/>
      </c>
    </row>
    <row r="48" ht="15.6" customHeight="1" s="33">
      <c r="A48" s="5">
        <f>汇总_经营周报!A47</f>
        <v/>
      </c>
      <c r="B48" s="5">
        <f>IF($A48="","",明细_回款分析!B47)</f>
        <v/>
      </c>
      <c r="C48" s="5">
        <f>IF($A48="","",明细_回款分析!C47)</f>
        <v/>
      </c>
      <c r="D48" s="5">
        <f>IF($A48="","",明细_回款分析!D47)</f>
        <v/>
      </c>
      <c r="E48" s="5">
        <f>IF($A48="","",明细_回款分析!E47)</f>
        <v/>
      </c>
      <c r="F48" s="5">
        <f>IF($A48="","",明细_回款分析!F47)</f>
        <v/>
      </c>
      <c r="G48" s="8">
        <f>IF($A47="","",SUMIF(明细_回款客户!$A$5:$A$204,$A47,明细_回款客户!$G$5:$G$204))</f>
        <v/>
      </c>
      <c r="H48" s="8">
        <f>IF($A47="","",SUMIF(明细_回款客户!$A$5:$A$204,$A47,明细_回款客户!$F$5:$F$204))</f>
        <v/>
      </c>
      <c r="I48" s="8">
        <f>IF($A47="","",SUMIFS(明细_回款客户!$G$5:$G$204,明细_回款客户!$A$5:$A$204,$A47,明细_回款客户!$H$5:$H$204,"&gt;0"))</f>
        <v/>
      </c>
      <c r="J48" s="18">
        <f>IF($A47="","",COUNTIFS(明细_回款客户!$A$5:$A$204,$A47,明细_回款客户!$H$5:$H$204,"&gt;0"))</f>
        <v/>
      </c>
      <c r="K48" s="18">
        <f>IF($A48="","",明细_回款分析!G47)</f>
        <v/>
      </c>
      <c r="L48" s="18">
        <f>IF($A48="","",明细_回款分析!H47)</f>
        <v/>
      </c>
      <c r="M48" s="18">
        <f>IF($A48="","",明细_回款分析!I47)</f>
        <v/>
      </c>
      <c r="N48" s="18">
        <f>IF($A48="","",明细_回款分析!J47)</f>
        <v/>
      </c>
      <c r="O48" s="18">
        <f>IF($A48="","",明细_回款分析!K47)</f>
        <v/>
      </c>
      <c r="P48" s="18">
        <f>IF($A48="","",明细_回款分析!L47)</f>
        <v/>
      </c>
      <c r="Q48" s="18">
        <f>IF($A48="","",明细_回款分析!M47)</f>
        <v/>
      </c>
      <c r="R48" s="18">
        <f>IF($A48="","",明细_回款分析!N47)</f>
        <v/>
      </c>
      <c r="S48" s="5">
        <f>IF(明细_回款分析!O47="","","未逾期|"&amp;明细_回款分析!O47)&amp;IF(明细_回款分析!P47="","","；1-30天|"&amp;明细_回款分析!P47)&amp;IF(明细_回款分析!Q47="","","；31-60天|"&amp;明细_回款分析!Q47)&amp;IF(明细_回款分析!R47="","","；61-90天|"&amp;明细_回款分析!R47)&amp;IF(明细_回款分析!S47="","","；90天以上|"&amp;明细_回款分析!S47)</f>
        <v/>
      </c>
      <c r="T48" s="5">
        <f>IF(明细_回款分析!T47="","",明细_回款分析!T47&amp;"|"&amp;明细_回款分析!U47&amp;"|"&amp;明细_回款分析!V47&amp;"|"&amp;明细_回款分析!W47&amp;"|"&amp;明细_回款分析!X47)&amp;IF(明细_回款分析!Y47="","","；"&amp;明细_回款分析!Y47&amp;"|"&amp;明细_回款分析!Z47&amp;"|"&amp;明细_回款分析!AA47&amp;"|"&amp;明细_回款分析!AB47&amp;"|"&amp;明细_回款分析!AC47)&amp;IF(明细_回款分析!AD47="","","；"&amp;明细_回款分析!AD47&amp;"|"&amp;明细_回款分析!AE47&amp;"|"&amp;明细_回款分析!AF47&amp;"|"&amp;明细_回款分析!AG47&amp;"|"&amp;明细_回款分析!AH47)&amp;IF(明细_回款分析!AI47="","","；"&amp;明细_回款分析!AI47&amp;"|"&amp;明细_回款分析!AJ47&amp;"|"&amp;明细_回款分析!AK47&amp;"|"&amp;明细_回款分析!AL47&amp;"|"&amp;明细_回款分析!AM47)</f>
        <v/>
      </c>
      <c r="U48" s="5">
        <f>IF($A48="","",明细_回款分析!AN47)</f>
        <v/>
      </c>
    </row>
    <row r="49" ht="15.6" customHeight="1" s="33">
      <c r="A49" s="5">
        <f>汇总_经营周报!A48</f>
        <v/>
      </c>
      <c r="B49" s="5">
        <f>IF($A49="","",明细_回款分析!B48)</f>
        <v/>
      </c>
      <c r="C49" s="5">
        <f>IF($A49="","",明细_回款分析!C48)</f>
        <v/>
      </c>
      <c r="D49" s="5">
        <f>IF($A49="","",明细_回款分析!D48)</f>
        <v/>
      </c>
      <c r="E49" s="5">
        <f>IF($A49="","",明细_回款分析!E48)</f>
        <v/>
      </c>
      <c r="F49" s="5">
        <f>IF($A49="","",明细_回款分析!F48)</f>
        <v/>
      </c>
      <c r="G49" s="8">
        <f>IF($A48="","",SUMIF(明细_回款客户!$A$5:$A$204,$A48,明细_回款客户!$G$5:$G$204))</f>
        <v/>
      </c>
      <c r="H49" s="8">
        <f>IF($A48="","",SUMIF(明细_回款客户!$A$5:$A$204,$A48,明细_回款客户!$F$5:$F$204))</f>
        <v/>
      </c>
      <c r="I49" s="8">
        <f>IF($A48="","",SUMIFS(明细_回款客户!$G$5:$G$204,明细_回款客户!$A$5:$A$204,$A48,明细_回款客户!$H$5:$H$204,"&gt;0"))</f>
        <v/>
      </c>
      <c r="J49" s="18">
        <f>IF($A48="","",COUNTIFS(明细_回款客户!$A$5:$A$204,$A48,明细_回款客户!$H$5:$H$204,"&gt;0"))</f>
        <v/>
      </c>
      <c r="K49" s="18">
        <f>IF($A49="","",明细_回款分析!G48)</f>
        <v/>
      </c>
      <c r="L49" s="18">
        <f>IF($A49="","",明细_回款分析!H48)</f>
        <v/>
      </c>
      <c r="M49" s="18">
        <f>IF($A49="","",明细_回款分析!I48)</f>
        <v/>
      </c>
      <c r="N49" s="18">
        <f>IF($A49="","",明细_回款分析!J48)</f>
        <v/>
      </c>
      <c r="O49" s="18">
        <f>IF($A49="","",明细_回款分析!K48)</f>
        <v/>
      </c>
      <c r="P49" s="18">
        <f>IF($A49="","",明细_回款分析!L48)</f>
        <v/>
      </c>
      <c r="Q49" s="18">
        <f>IF($A49="","",明细_回款分析!M48)</f>
        <v/>
      </c>
      <c r="R49" s="18">
        <f>IF($A49="","",明细_回款分析!N48)</f>
        <v/>
      </c>
      <c r="S49" s="5">
        <f>IF(明细_回款分析!O48="","","未逾期|"&amp;明细_回款分析!O48)&amp;IF(明细_回款分析!P48="","","；1-30天|"&amp;明细_回款分析!P48)&amp;IF(明细_回款分析!Q48="","","；31-60天|"&amp;明细_回款分析!Q48)&amp;IF(明细_回款分析!R48="","","；61-90天|"&amp;明细_回款分析!R48)&amp;IF(明细_回款分析!S48="","","；90天以上|"&amp;明细_回款分析!S48)</f>
        <v/>
      </c>
      <c r="T49" s="5">
        <f>IF(明细_回款分析!T48="","",明细_回款分析!T48&amp;"|"&amp;明细_回款分析!U48&amp;"|"&amp;明细_回款分析!V48&amp;"|"&amp;明细_回款分析!W48&amp;"|"&amp;明细_回款分析!X48)&amp;IF(明细_回款分析!Y48="","","；"&amp;明细_回款分析!Y48&amp;"|"&amp;明细_回款分析!Z48&amp;"|"&amp;明细_回款分析!AA48&amp;"|"&amp;明细_回款分析!AB48&amp;"|"&amp;明细_回款分析!AC48)&amp;IF(明细_回款分析!AD48="","","；"&amp;明细_回款分析!AD48&amp;"|"&amp;明细_回款分析!AE48&amp;"|"&amp;明细_回款分析!AF48&amp;"|"&amp;明细_回款分析!AG48&amp;"|"&amp;明细_回款分析!AH48)&amp;IF(明细_回款分析!AI48="","","；"&amp;明细_回款分析!AI48&amp;"|"&amp;明细_回款分析!AJ48&amp;"|"&amp;明细_回款分析!AK48&amp;"|"&amp;明细_回款分析!AL48&amp;"|"&amp;明细_回款分析!AM48)</f>
        <v/>
      </c>
      <c r="U49" s="5">
        <f>IF($A49="","",明细_回款分析!AN48)</f>
        <v/>
      </c>
    </row>
    <row r="50" ht="15.6" customHeight="1" s="33">
      <c r="A50" s="5">
        <f>汇总_经营周报!A49</f>
        <v/>
      </c>
      <c r="B50" s="5">
        <f>IF($A50="","",明细_回款分析!B49)</f>
        <v/>
      </c>
      <c r="C50" s="5">
        <f>IF($A50="","",明细_回款分析!C49)</f>
        <v/>
      </c>
      <c r="D50" s="5">
        <f>IF($A50="","",明细_回款分析!D49)</f>
        <v/>
      </c>
      <c r="E50" s="5">
        <f>IF($A50="","",明细_回款分析!E49)</f>
        <v/>
      </c>
      <c r="F50" s="5">
        <f>IF($A50="","",明细_回款分析!F49)</f>
        <v/>
      </c>
      <c r="G50" s="8">
        <f>IF($A49="","",SUMIF(明细_回款客户!$A$5:$A$204,$A49,明细_回款客户!$G$5:$G$204))</f>
        <v/>
      </c>
      <c r="H50" s="8">
        <f>IF($A49="","",SUMIF(明细_回款客户!$A$5:$A$204,$A49,明细_回款客户!$F$5:$F$204))</f>
        <v/>
      </c>
      <c r="I50" s="8">
        <f>IF($A49="","",SUMIFS(明细_回款客户!$G$5:$G$204,明细_回款客户!$A$5:$A$204,$A49,明细_回款客户!$H$5:$H$204,"&gt;0"))</f>
        <v/>
      </c>
      <c r="J50" s="18">
        <f>IF($A49="","",COUNTIFS(明细_回款客户!$A$5:$A$204,$A49,明细_回款客户!$H$5:$H$204,"&gt;0"))</f>
        <v/>
      </c>
      <c r="K50" s="18">
        <f>IF($A50="","",明细_回款分析!G49)</f>
        <v/>
      </c>
      <c r="L50" s="18">
        <f>IF($A50="","",明细_回款分析!H49)</f>
        <v/>
      </c>
      <c r="M50" s="18">
        <f>IF($A50="","",明细_回款分析!I49)</f>
        <v/>
      </c>
      <c r="N50" s="18">
        <f>IF($A50="","",明细_回款分析!J49)</f>
        <v/>
      </c>
      <c r="O50" s="18">
        <f>IF($A50="","",明细_回款分析!K49)</f>
        <v/>
      </c>
      <c r="P50" s="18">
        <f>IF($A50="","",明细_回款分析!L49)</f>
        <v/>
      </c>
      <c r="Q50" s="18">
        <f>IF($A50="","",明细_回款分析!M49)</f>
        <v/>
      </c>
      <c r="R50" s="18">
        <f>IF($A50="","",明细_回款分析!N49)</f>
        <v/>
      </c>
      <c r="S50" s="5">
        <f>IF(明细_回款分析!O49="","","未逾期|"&amp;明细_回款分析!O49)&amp;IF(明细_回款分析!P49="","","；1-30天|"&amp;明细_回款分析!P49)&amp;IF(明细_回款分析!Q49="","","；31-60天|"&amp;明细_回款分析!Q49)&amp;IF(明细_回款分析!R49="","","；61-90天|"&amp;明细_回款分析!R49)&amp;IF(明细_回款分析!S49="","","；90天以上|"&amp;明细_回款分析!S49)</f>
        <v/>
      </c>
      <c r="T50" s="5">
        <f>IF(明细_回款分析!T49="","",明细_回款分析!T49&amp;"|"&amp;明细_回款分析!U49&amp;"|"&amp;明细_回款分析!V49&amp;"|"&amp;明细_回款分析!W49&amp;"|"&amp;明细_回款分析!X49)&amp;IF(明细_回款分析!Y49="","","；"&amp;明细_回款分析!Y49&amp;"|"&amp;明细_回款分析!Z49&amp;"|"&amp;明细_回款分析!AA49&amp;"|"&amp;明细_回款分析!AB49&amp;"|"&amp;明细_回款分析!AC49)&amp;IF(明细_回款分析!AD49="","","；"&amp;明细_回款分析!AD49&amp;"|"&amp;明细_回款分析!AE49&amp;"|"&amp;明细_回款分析!AF49&amp;"|"&amp;明细_回款分析!AG49&amp;"|"&amp;明细_回款分析!AH49)&amp;IF(明细_回款分析!AI49="","","；"&amp;明细_回款分析!AI49&amp;"|"&amp;明细_回款分析!AJ49&amp;"|"&amp;明细_回款分析!AK49&amp;"|"&amp;明细_回款分析!AL49&amp;"|"&amp;明细_回款分析!AM49)</f>
        <v/>
      </c>
      <c r="U50" s="5">
        <f>IF($A50="","",明细_回款分析!AN49)</f>
        <v/>
      </c>
    </row>
    <row r="51" ht="15.6" customHeight="1" s="33">
      <c r="A51" s="5">
        <f>汇总_经营周报!A50</f>
        <v/>
      </c>
      <c r="B51" s="5">
        <f>IF($A51="","",明细_回款分析!B50)</f>
        <v/>
      </c>
      <c r="C51" s="5">
        <f>IF($A51="","",明细_回款分析!C50)</f>
        <v/>
      </c>
      <c r="D51" s="5">
        <f>IF($A51="","",明细_回款分析!D50)</f>
        <v/>
      </c>
      <c r="E51" s="5">
        <f>IF($A51="","",明细_回款分析!E50)</f>
        <v/>
      </c>
      <c r="F51" s="5">
        <f>IF($A51="","",明细_回款分析!F50)</f>
        <v/>
      </c>
      <c r="G51" s="8">
        <f>IF($A50="","",SUMIF(明细_回款客户!$A$5:$A$204,$A50,明细_回款客户!$G$5:$G$204))</f>
        <v/>
      </c>
      <c r="H51" s="8">
        <f>IF($A50="","",SUMIF(明细_回款客户!$A$5:$A$204,$A50,明细_回款客户!$F$5:$F$204))</f>
        <v/>
      </c>
      <c r="I51" s="8">
        <f>IF($A50="","",SUMIFS(明细_回款客户!$G$5:$G$204,明细_回款客户!$A$5:$A$204,$A50,明细_回款客户!$H$5:$H$204,"&gt;0"))</f>
        <v/>
      </c>
      <c r="J51" s="18">
        <f>IF($A50="","",COUNTIFS(明细_回款客户!$A$5:$A$204,$A50,明细_回款客户!$H$5:$H$204,"&gt;0"))</f>
        <v/>
      </c>
      <c r="K51" s="18">
        <f>IF($A51="","",明细_回款分析!G50)</f>
        <v/>
      </c>
      <c r="L51" s="18">
        <f>IF($A51="","",明细_回款分析!H50)</f>
        <v/>
      </c>
      <c r="M51" s="18">
        <f>IF($A51="","",明细_回款分析!I50)</f>
        <v/>
      </c>
      <c r="N51" s="18">
        <f>IF($A51="","",明细_回款分析!J50)</f>
        <v/>
      </c>
      <c r="O51" s="18">
        <f>IF($A51="","",明细_回款分析!K50)</f>
        <v/>
      </c>
      <c r="P51" s="18">
        <f>IF($A51="","",明细_回款分析!L50)</f>
        <v/>
      </c>
      <c r="Q51" s="18">
        <f>IF($A51="","",明细_回款分析!M50)</f>
        <v/>
      </c>
      <c r="R51" s="18">
        <f>IF($A51="","",明细_回款分析!N50)</f>
        <v/>
      </c>
      <c r="S51" s="5">
        <f>IF(明细_回款分析!O50="","","未逾期|"&amp;明细_回款分析!O50)&amp;IF(明细_回款分析!P50="","","；1-30天|"&amp;明细_回款分析!P50)&amp;IF(明细_回款分析!Q50="","","；31-60天|"&amp;明细_回款分析!Q50)&amp;IF(明细_回款分析!R50="","","；61-90天|"&amp;明细_回款分析!R50)&amp;IF(明细_回款分析!S50="","","；90天以上|"&amp;明细_回款分析!S50)</f>
        <v/>
      </c>
      <c r="T51" s="5">
        <f>IF(明细_回款分析!T50="","",明细_回款分析!T50&amp;"|"&amp;明细_回款分析!U50&amp;"|"&amp;明细_回款分析!V50&amp;"|"&amp;明细_回款分析!W50&amp;"|"&amp;明细_回款分析!X50)&amp;IF(明细_回款分析!Y50="","","；"&amp;明细_回款分析!Y50&amp;"|"&amp;明细_回款分析!Z50&amp;"|"&amp;明细_回款分析!AA50&amp;"|"&amp;明细_回款分析!AB50&amp;"|"&amp;明细_回款分析!AC50)&amp;IF(明细_回款分析!AD50="","","；"&amp;明细_回款分析!AD50&amp;"|"&amp;明细_回款分析!AE50&amp;"|"&amp;明细_回款分析!AF50&amp;"|"&amp;明细_回款分析!AG50&amp;"|"&amp;明细_回款分析!AH50)&amp;IF(明细_回款分析!AI50="","","；"&amp;明细_回款分析!AI50&amp;"|"&amp;明细_回款分析!AJ50&amp;"|"&amp;明细_回款分析!AK50&amp;"|"&amp;明细_回款分析!AL50&amp;"|"&amp;明细_回款分析!AM50)</f>
        <v/>
      </c>
      <c r="U51" s="5">
        <f>IF($A51="","",明细_回款分析!AN50)</f>
        <v/>
      </c>
    </row>
    <row r="52" ht="15.6" customHeight="1" s="33">
      <c r="A52" s="5">
        <f>汇总_经营周报!A51</f>
        <v/>
      </c>
      <c r="B52" s="5">
        <f>IF($A52="","",明细_回款分析!B51)</f>
        <v/>
      </c>
      <c r="C52" s="5">
        <f>IF($A52="","",明细_回款分析!C51)</f>
        <v/>
      </c>
      <c r="D52" s="5">
        <f>IF($A52="","",明细_回款分析!D51)</f>
        <v/>
      </c>
      <c r="E52" s="5">
        <f>IF($A52="","",明细_回款分析!E51)</f>
        <v/>
      </c>
      <c r="F52" s="5">
        <f>IF($A52="","",明细_回款分析!F51)</f>
        <v/>
      </c>
      <c r="G52" s="8">
        <f>IF($A51="","",SUMIF(明细_回款客户!$A$5:$A$204,$A51,明细_回款客户!$G$5:$G$204))</f>
        <v/>
      </c>
      <c r="H52" s="8">
        <f>IF($A51="","",SUMIF(明细_回款客户!$A$5:$A$204,$A51,明细_回款客户!$F$5:$F$204))</f>
        <v/>
      </c>
      <c r="I52" s="8">
        <f>IF($A51="","",SUMIFS(明细_回款客户!$G$5:$G$204,明细_回款客户!$A$5:$A$204,$A51,明细_回款客户!$H$5:$H$204,"&gt;0"))</f>
        <v/>
      </c>
      <c r="J52" s="18">
        <f>IF($A51="","",COUNTIFS(明细_回款客户!$A$5:$A$204,$A51,明细_回款客户!$H$5:$H$204,"&gt;0"))</f>
        <v/>
      </c>
      <c r="K52" s="18">
        <f>IF($A52="","",明细_回款分析!G51)</f>
        <v/>
      </c>
      <c r="L52" s="18">
        <f>IF($A52="","",明细_回款分析!H51)</f>
        <v/>
      </c>
      <c r="M52" s="18">
        <f>IF($A52="","",明细_回款分析!I51)</f>
        <v/>
      </c>
      <c r="N52" s="18">
        <f>IF($A52="","",明细_回款分析!J51)</f>
        <v/>
      </c>
      <c r="O52" s="18">
        <f>IF($A52="","",明细_回款分析!K51)</f>
        <v/>
      </c>
      <c r="P52" s="18">
        <f>IF($A52="","",明细_回款分析!L51)</f>
        <v/>
      </c>
      <c r="Q52" s="18">
        <f>IF($A52="","",明细_回款分析!M51)</f>
        <v/>
      </c>
      <c r="R52" s="18">
        <f>IF($A52="","",明细_回款分析!N51)</f>
        <v/>
      </c>
      <c r="S52" s="5">
        <f>IF(明细_回款分析!O51="","","未逾期|"&amp;明细_回款分析!O51)&amp;IF(明细_回款分析!P51="","","；1-30天|"&amp;明细_回款分析!P51)&amp;IF(明细_回款分析!Q51="","","；31-60天|"&amp;明细_回款分析!Q51)&amp;IF(明细_回款分析!R51="","","；61-90天|"&amp;明细_回款分析!R51)&amp;IF(明细_回款分析!S51="","","；90天以上|"&amp;明细_回款分析!S51)</f>
        <v/>
      </c>
      <c r="T52" s="5">
        <f>IF(明细_回款分析!T51="","",明细_回款分析!T51&amp;"|"&amp;明细_回款分析!U51&amp;"|"&amp;明细_回款分析!V51&amp;"|"&amp;明细_回款分析!W51&amp;"|"&amp;明细_回款分析!X51)&amp;IF(明细_回款分析!Y51="","","；"&amp;明细_回款分析!Y51&amp;"|"&amp;明细_回款分析!Z51&amp;"|"&amp;明细_回款分析!AA51&amp;"|"&amp;明细_回款分析!AB51&amp;"|"&amp;明细_回款分析!AC51)&amp;IF(明细_回款分析!AD51="","","；"&amp;明细_回款分析!AD51&amp;"|"&amp;明细_回款分析!AE51&amp;"|"&amp;明细_回款分析!AF51&amp;"|"&amp;明细_回款分析!AG51&amp;"|"&amp;明细_回款分析!AH51)&amp;IF(明细_回款分析!AI51="","","；"&amp;明细_回款分析!AI51&amp;"|"&amp;明细_回款分析!AJ51&amp;"|"&amp;明细_回款分析!AK51&amp;"|"&amp;明细_回款分析!AL51&amp;"|"&amp;明细_回款分析!AM51)</f>
        <v/>
      </c>
      <c r="U52" s="5">
        <f>IF($A52="","",明细_回款分析!AN51)</f>
        <v/>
      </c>
    </row>
    <row r="53" ht="15.6" customHeight="1" s="33">
      <c r="A53" s="5">
        <f>汇总_经营周报!A52</f>
        <v/>
      </c>
      <c r="B53" s="5">
        <f>IF($A53="","",明细_回款分析!B52)</f>
        <v/>
      </c>
      <c r="C53" s="5">
        <f>IF($A53="","",明细_回款分析!C52)</f>
        <v/>
      </c>
      <c r="D53" s="5">
        <f>IF($A53="","",明细_回款分析!D52)</f>
        <v/>
      </c>
      <c r="E53" s="5">
        <f>IF($A53="","",明细_回款分析!E52)</f>
        <v/>
      </c>
      <c r="F53" s="5">
        <f>IF($A53="","",明细_回款分析!F52)</f>
        <v/>
      </c>
      <c r="G53" s="8">
        <f>IF($A52="","",SUMIF(明细_回款客户!$A$5:$A$204,$A52,明细_回款客户!$G$5:$G$204))</f>
        <v/>
      </c>
      <c r="H53" s="8">
        <f>IF($A52="","",SUMIF(明细_回款客户!$A$5:$A$204,$A52,明细_回款客户!$F$5:$F$204))</f>
        <v/>
      </c>
      <c r="I53" s="8">
        <f>IF($A52="","",SUMIFS(明细_回款客户!$G$5:$G$204,明细_回款客户!$A$5:$A$204,$A52,明细_回款客户!$H$5:$H$204,"&gt;0"))</f>
        <v/>
      </c>
      <c r="J53" s="18">
        <f>IF($A52="","",COUNTIFS(明细_回款客户!$A$5:$A$204,$A52,明细_回款客户!$H$5:$H$204,"&gt;0"))</f>
        <v/>
      </c>
      <c r="K53" s="18">
        <f>IF($A53="","",明细_回款分析!G52)</f>
        <v/>
      </c>
      <c r="L53" s="18">
        <f>IF($A53="","",明细_回款分析!H52)</f>
        <v/>
      </c>
      <c r="M53" s="18">
        <f>IF($A53="","",明细_回款分析!I52)</f>
        <v/>
      </c>
      <c r="N53" s="18">
        <f>IF($A53="","",明细_回款分析!J52)</f>
        <v/>
      </c>
      <c r="O53" s="18">
        <f>IF($A53="","",明细_回款分析!K52)</f>
        <v/>
      </c>
      <c r="P53" s="18">
        <f>IF($A53="","",明细_回款分析!L52)</f>
        <v/>
      </c>
      <c r="Q53" s="18">
        <f>IF($A53="","",明细_回款分析!M52)</f>
        <v/>
      </c>
      <c r="R53" s="18">
        <f>IF($A53="","",明细_回款分析!N52)</f>
        <v/>
      </c>
      <c r="S53" s="5">
        <f>IF(明细_回款分析!O52="","","未逾期|"&amp;明细_回款分析!O52)&amp;IF(明细_回款分析!P52="","","；1-30天|"&amp;明细_回款分析!P52)&amp;IF(明细_回款分析!Q52="","","；31-60天|"&amp;明细_回款分析!Q52)&amp;IF(明细_回款分析!R52="","","；61-90天|"&amp;明细_回款分析!R52)&amp;IF(明细_回款分析!S52="","","；90天以上|"&amp;明细_回款分析!S52)</f>
        <v/>
      </c>
      <c r="T53" s="5">
        <f>IF(明细_回款分析!T52="","",明细_回款分析!T52&amp;"|"&amp;明细_回款分析!U52&amp;"|"&amp;明细_回款分析!V52&amp;"|"&amp;明细_回款分析!W52&amp;"|"&amp;明细_回款分析!X52)&amp;IF(明细_回款分析!Y52="","","；"&amp;明细_回款分析!Y52&amp;"|"&amp;明细_回款分析!Z52&amp;"|"&amp;明细_回款分析!AA52&amp;"|"&amp;明细_回款分析!AB52&amp;"|"&amp;明细_回款分析!AC52)&amp;IF(明细_回款分析!AD52="","","；"&amp;明细_回款分析!AD52&amp;"|"&amp;明细_回款分析!AE52&amp;"|"&amp;明细_回款分析!AF52&amp;"|"&amp;明细_回款分析!AG52&amp;"|"&amp;明细_回款分析!AH52)&amp;IF(明细_回款分析!AI52="","","；"&amp;明细_回款分析!AI52&amp;"|"&amp;明细_回款分析!AJ52&amp;"|"&amp;明细_回款分析!AK52&amp;"|"&amp;明细_回款分析!AL52&amp;"|"&amp;明细_回款分析!AM52)</f>
        <v/>
      </c>
      <c r="U53" s="5">
        <f>IF($A53="","",明细_回款分析!AN52)</f>
        <v/>
      </c>
    </row>
    <row r="54" ht="15.6" customHeight="1" s="33">
      <c r="A54" s="5">
        <f>汇总_经营周报!A53</f>
        <v/>
      </c>
      <c r="B54" s="5">
        <f>IF($A54="","",明细_回款分析!B53)</f>
        <v/>
      </c>
      <c r="C54" s="5">
        <f>IF($A54="","",明细_回款分析!C53)</f>
        <v/>
      </c>
      <c r="D54" s="5">
        <f>IF($A54="","",明细_回款分析!D53)</f>
        <v/>
      </c>
      <c r="E54" s="5">
        <f>IF($A54="","",明细_回款分析!E53)</f>
        <v/>
      </c>
      <c r="F54" s="5">
        <f>IF($A54="","",明细_回款分析!F53)</f>
        <v/>
      </c>
      <c r="G54" s="8">
        <f>IF($A53="","",SUMIF(明细_回款客户!$A$5:$A$204,$A53,明细_回款客户!$G$5:$G$204))</f>
        <v/>
      </c>
      <c r="H54" s="8">
        <f>IF($A53="","",SUMIF(明细_回款客户!$A$5:$A$204,$A53,明细_回款客户!$F$5:$F$204))</f>
        <v/>
      </c>
      <c r="I54" s="8">
        <f>IF($A53="","",SUMIFS(明细_回款客户!$G$5:$G$204,明细_回款客户!$A$5:$A$204,$A53,明细_回款客户!$H$5:$H$204,"&gt;0"))</f>
        <v/>
      </c>
      <c r="J54" s="18">
        <f>IF($A53="","",COUNTIFS(明细_回款客户!$A$5:$A$204,$A53,明细_回款客户!$H$5:$H$204,"&gt;0"))</f>
        <v/>
      </c>
      <c r="K54" s="18">
        <f>IF($A54="","",明细_回款分析!G53)</f>
        <v/>
      </c>
      <c r="L54" s="18">
        <f>IF($A54="","",明细_回款分析!H53)</f>
        <v/>
      </c>
      <c r="M54" s="18">
        <f>IF($A54="","",明细_回款分析!I53)</f>
        <v/>
      </c>
      <c r="N54" s="18">
        <f>IF($A54="","",明细_回款分析!J53)</f>
        <v/>
      </c>
      <c r="O54" s="18">
        <f>IF($A54="","",明细_回款分析!K53)</f>
        <v/>
      </c>
      <c r="P54" s="18">
        <f>IF($A54="","",明细_回款分析!L53)</f>
        <v/>
      </c>
      <c r="Q54" s="18">
        <f>IF($A54="","",明细_回款分析!M53)</f>
        <v/>
      </c>
      <c r="R54" s="18">
        <f>IF($A54="","",明细_回款分析!N53)</f>
        <v/>
      </c>
      <c r="S54" s="5">
        <f>IF(明细_回款分析!O53="","","未逾期|"&amp;明细_回款分析!O53)&amp;IF(明细_回款分析!P53="","","；1-30天|"&amp;明细_回款分析!P53)&amp;IF(明细_回款分析!Q53="","","；31-60天|"&amp;明细_回款分析!Q53)&amp;IF(明细_回款分析!R53="","","；61-90天|"&amp;明细_回款分析!R53)&amp;IF(明细_回款分析!S53="","","；90天以上|"&amp;明细_回款分析!S53)</f>
        <v/>
      </c>
      <c r="T54" s="5">
        <f>IF(明细_回款分析!T53="","",明细_回款分析!T53&amp;"|"&amp;明细_回款分析!U53&amp;"|"&amp;明细_回款分析!V53&amp;"|"&amp;明细_回款分析!W53&amp;"|"&amp;明细_回款分析!X53)&amp;IF(明细_回款分析!Y53="","","；"&amp;明细_回款分析!Y53&amp;"|"&amp;明细_回款分析!Z53&amp;"|"&amp;明细_回款分析!AA53&amp;"|"&amp;明细_回款分析!AB53&amp;"|"&amp;明细_回款分析!AC53)&amp;IF(明细_回款分析!AD53="","","；"&amp;明细_回款分析!AD53&amp;"|"&amp;明细_回款分析!AE53&amp;"|"&amp;明细_回款分析!AF53&amp;"|"&amp;明细_回款分析!AG53&amp;"|"&amp;明细_回款分析!AH53)&amp;IF(明细_回款分析!AI53="","","；"&amp;明细_回款分析!AI53&amp;"|"&amp;明细_回款分析!AJ53&amp;"|"&amp;明细_回款分析!AK53&amp;"|"&amp;明细_回款分析!AL53&amp;"|"&amp;明细_回款分析!AM53)</f>
        <v/>
      </c>
      <c r="U54" s="5">
        <f>IF($A54="","",明细_回款分析!AN53)</f>
        <v/>
      </c>
    </row>
    <row r="55" ht="15.6" customHeight="1" s="33">
      <c r="A55" s="5">
        <f>汇总_经营周报!A54</f>
        <v/>
      </c>
      <c r="B55" s="5">
        <f>IF($A55="","",明细_回款分析!B54)</f>
        <v/>
      </c>
      <c r="C55" s="5">
        <f>IF($A55="","",明细_回款分析!C54)</f>
        <v/>
      </c>
      <c r="D55" s="5">
        <f>IF($A55="","",明细_回款分析!D54)</f>
        <v/>
      </c>
      <c r="E55" s="5">
        <f>IF($A55="","",明细_回款分析!E54)</f>
        <v/>
      </c>
      <c r="F55" s="5">
        <f>IF($A55="","",明细_回款分析!F54)</f>
        <v/>
      </c>
      <c r="G55" s="8">
        <f>IF($A54="","",SUMIF(明细_回款客户!$A$5:$A$204,$A54,明细_回款客户!$G$5:$G$204))</f>
        <v/>
      </c>
      <c r="H55" s="8">
        <f>IF($A54="","",SUMIF(明细_回款客户!$A$5:$A$204,$A54,明细_回款客户!$F$5:$F$204))</f>
        <v/>
      </c>
      <c r="I55" s="8">
        <f>IF($A54="","",SUMIFS(明细_回款客户!$G$5:$G$204,明细_回款客户!$A$5:$A$204,$A54,明细_回款客户!$H$5:$H$204,"&gt;0"))</f>
        <v/>
      </c>
      <c r="J55" s="18">
        <f>IF($A54="","",COUNTIFS(明细_回款客户!$A$5:$A$204,$A54,明细_回款客户!$H$5:$H$204,"&gt;0"))</f>
        <v/>
      </c>
      <c r="K55" s="18">
        <f>IF($A55="","",明细_回款分析!G54)</f>
        <v/>
      </c>
      <c r="L55" s="18">
        <f>IF($A55="","",明细_回款分析!H54)</f>
        <v/>
      </c>
      <c r="M55" s="18">
        <f>IF($A55="","",明细_回款分析!I54)</f>
        <v/>
      </c>
      <c r="N55" s="18">
        <f>IF($A55="","",明细_回款分析!J54)</f>
        <v/>
      </c>
      <c r="O55" s="18">
        <f>IF($A55="","",明细_回款分析!K54)</f>
        <v/>
      </c>
      <c r="P55" s="18">
        <f>IF($A55="","",明细_回款分析!L54)</f>
        <v/>
      </c>
      <c r="Q55" s="18">
        <f>IF($A55="","",明细_回款分析!M54)</f>
        <v/>
      </c>
      <c r="R55" s="18">
        <f>IF($A55="","",明细_回款分析!N54)</f>
        <v/>
      </c>
      <c r="S55" s="5">
        <f>IF(明细_回款分析!O54="","","未逾期|"&amp;明细_回款分析!O54)&amp;IF(明细_回款分析!P54="","","；1-30天|"&amp;明细_回款分析!P54)&amp;IF(明细_回款分析!Q54="","","；31-60天|"&amp;明细_回款分析!Q54)&amp;IF(明细_回款分析!R54="","","；61-90天|"&amp;明细_回款分析!R54)&amp;IF(明细_回款分析!S54="","","；90天以上|"&amp;明细_回款分析!S54)</f>
        <v/>
      </c>
      <c r="T55" s="5">
        <f>IF(明细_回款分析!T54="","",明细_回款分析!T54&amp;"|"&amp;明细_回款分析!U54&amp;"|"&amp;明细_回款分析!V54&amp;"|"&amp;明细_回款分析!W54&amp;"|"&amp;明细_回款分析!X54)&amp;IF(明细_回款分析!Y54="","","；"&amp;明细_回款分析!Y54&amp;"|"&amp;明细_回款分析!Z54&amp;"|"&amp;明细_回款分析!AA54&amp;"|"&amp;明细_回款分析!AB54&amp;"|"&amp;明细_回款分析!AC54)&amp;IF(明细_回款分析!AD54="","","；"&amp;明细_回款分析!AD54&amp;"|"&amp;明细_回款分析!AE54&amp;"|"&amp;明细_回款分析!AF54&amp;"|"&amp;明细_回款分析!AG54&amp;"|"&amp;明细_回款分析!AH54)&amp;IF(明细_回款分析!AI54="","","；"&amp;明细_回款分析!AI54&amp;"|"&amp;明细_回款分析!AJ54&amp;"|"&amp;明细_回款分析!AK54&amp;"|"&amp;明细_回款分析!AL54&amp;"|"&amp;明细_回款分析!AM54)</f>
        <v/>
      </c>
      <c r="U55" s="5">
        <f>IF($A55="","",明细_回款分析!AN54)</f>
        <v/>
      </c>
    </row>
    <row r="56" ht="15.6" customHeight="1" s="33">
      <c r="A56" s="5">
        <f>汇总_经营周报!A55</f>
        <v/>
      </c>
      <c r="B56" s="5">
        <f>IF($A56="","",明细_回款分析!B55)</f>
        <v/>
      </c>
      <c r="C56" s="5">
        <f>IF($A56="","",明细_回款分析!C55)</f>
        <v/>
      </c>
      <c r="D56" s="5">
        <f>IF($A56="","",明细_回款分析!D55)</f>
        <v/>
      </c>
      <c r="E56" s="5">
        <f>IF($A56="","",明细_回款分析!E55)</f>
        <v/>
      </c>
      <c r="F56" s="5">
        <f>IF($A56="","",明细_回款分析!F55)</f>
        <v/>
      </c>
      <c r="G56" s="8">
        <f>IF($A55="","",SUMIF(明细_回款客户!$A$5:$A$204,$A55,明细_回款客户!$G$5:$G$204))</f>
        <v/>
      </c>
      <c r="H56" s="8">
        <f>IF($A55="","",SUMIF(明细_回款客户!$A$5:$A$204,$A55,明细_回款客户!$F$5:$F$204))</f>
        <v/>
      </c>
      <c r="I56" s="8">
        <f>IF($A55="","",SUMIFS(明细_回款客户!$G$5:$G$204,明细_回款客户!$A$5:$A$204,$A55,明细_回款客户!$H$5:$H$204,"&gt;0"))</f>
        <v/>
      </c>
      <c r="J56" s="18">
        <f>IF($A55="","",COUNTIFS(明细_回款客户!$A$5:$A$204,$A55,明细_回款客户!$H$5:$H$204,"&gt;0"))</f>
        <v/>
      </c>
      <c r="K56" s="18">
        <f>IF($A56="","",明细_回款分析!G55)</f>
        <v/>
      </c>
      <c r="L56" s="18">
        <f>IF($A56="","",明细_回款分析!H55)</f>
        <v/>
      </c>
      <c r="M56" s="18">
        <f>IF($A56="","",明细_回款分析!I55)</f>
        <v/>
      </c>
      <c r="N56" s="18">
        <f>IF($A56="","",明细_回款分析!J55)</f>
        <v/>
      </c>
      <c r="O56" s="18">
        <f>IF($A56="","",明细_回款分析!K55)</f>
        <v/>
      </c>
      <c r="P56" s="18">
        <f>IF($A56="","",明细_回款分析!L55)</f>
        <v/>
      </c>
      <c r="Q56" s="18">
        <f>IF($A56="","",明细_回款分析!M55)</f>
        <v/>
      </c>
      <c r="R56" s="18">
        <f>IF($A56="","",明细_回款分析!N55)</f>
        <v/>
      </c>
      <c r="S56" s="5">
        <f>IF(明细_回款分析!O55="","","未逾期|"&amp;明细_回款分析!O55)&amp;IF(明细_回款分析!P55="","","；1-30天|"&amp;明细_回款分析!P55)&amp;IF(明细_回款分析!Q55="","","；31-60天|"&amp;明细_回款分析!Q55)&amp;IF(明细_回款分析!R55="","","；61-90天|"&amp;明细_回款分析!R55)&amp;IF(明细_回款分析!S55="","","；90天以上|"&amp;明细_回款分析!S55)</f>
        <v/>
      </c>
      <c r="T56" s="5">
        <f>IF(明细_回款分析!T55="","",明细_回款分析!T55&amp;"|"&amp;明细_回款分析!U55&amp;"|"&amp;明细_回款分析!V55&amp;"|"&amp;明细_回款分析!W55&amp;"|"&amp;明细_回款分析!X55)&amp;IF(明细_回款分析!Y55="","","；"&amp;明细_回款分析!Y55&amp;"|"&amp;明细_回款分析!Z55&amp;"|"&amp;明细_回款分析!AA55&amp;"|"&amp;明细_回款分析!AB55&amp;"|"&amp;明细_回款分析!AC55)&amp;IF(明细_回款分析!AD55="","","；"&amp;明细_回款分析!AD55&amp;"|"&amp;明细_回款分析!AE55&amp;"|"&amp;明细_回款分析!AF55&amp;"|"&amp;明细_回款分析!AG55&amp;"|"&amp;明细_回款分析!AH55)&amp;IF(明细_回款分析!AI55="","","；"&amp;明细_回款分析!AI55&amp;"|"&amp;明细_回款分析!AJ55&amp;"|"&amp;明细_回款分析!AK55&amp;"|"&amp;明细_回款分析!AL55&amp;"|"&amp;明细_回款分析!AM55)</f>
        <v/>
      </c>
      <c r="U56" s="5">
        <f>IF($A56="","",明细_回款分析!AN55)</f>
        <v/>
      </c>
    </row>
    <row r="57" ht="15.6" customHeight="1" s="33">
      <c r="A57" s="5">
        <f>汇总_经营周报!A56</f>
        <v/>
      </c>
      <c r="B57" s="5">
        <f>IF($A57="","",明细_回款分析!B56)</f>
        <v/>
      </c>
      <c r="C57" s="5">
        <f>IF($A57="","",明细_回款分析!C56)</f>
        <v/>
      </c>
      <c r="D57" s="5">
        <f>IF($A57="","",明细_回款分析!D56)</f>
        <v/>
      </c>
      <c r="E57" s="5">
        <f>IF($A57="","",明细_回款分析!E56)</f>
        <v/>
      </c>
      <c r="F57" s="5">
        <f>IF($A57="","",明细_回款分析!F56)</f>
        <v/>
      </c>
      <c r="G57" s="8">
        <f>IF($A56="","",SUMIF(明细_回款客户!$A$5:$A$204,$A56,明细_回款客户!$G$5:$G$204))</f>
        <v/>
      </c>
      <c r="H57" s="8">
        <f>IF($A56="","",SUMIF(明细_回款客户!$A$5:$A$204,$A56,明细_回款客户!$F$5:$F$204))</f>
        <v/>
      </c>
      <c r="I57" s="8">
        <f>IF($A56="","",SUMIFS(明细_回款客户!$G$5:$G$204,明细_回款客户!$A$5:$A$204,$A56,明细_回款客户!$H$5:$H$204,"&gt;0"))</f>
        <v/>
      </c>
      <c r="J57" s="18">
        <f>IF($A56="","",COUNTIFS(明细_回款客户!$A$5:$A$204,$A56,明细_回款客户!$H$5:$H$204,"&gt;0"))</f>
        <v/>
      </c>
      <c r="K57" s="18">
        <f>IF($A57="","",明细_回款分析!G56)</f>
        <v/>
      </c>
      <c r="L57" s="18">
        <f>IF($A57="","",明细_回款分析!H56)</f>
        <v/>
      </c>
      <c r="M57" s="18">
        <f>IF($A57="","",明细_回款分析!I56)</f>
        <v/>
      </c>
      <c r="N57" s="18">
        <f>IF($A57="","",明细_回款分析!J56)</f>
        <v/>
      </c>
      <c r="O57" s="18">
        <f>IF($A57="","",明细_回款分析!K56)</f>
        <v/>
      </c>
      <c r="P57" s="18">
        <f>IF($A57="","",明细_回款分析!L56)</f>
        <v/>
      </c>
      <c r="Q57" s="18">
        <f>IF($A57="","",明细_回款分析!M56)</f>
        <v/>
      </c>
      <c r="R57" s="18">
        <f>IF($A57="","",明细_回款分析!N56)</f>
        <v/>
      </c>
      <c r="S57" s="5">
        <f>IF(明细_回款分析!O56="","","未逾期|"&amp;明细_回款分析!O56)&amp;IF(明细_回款分析!P56="","","；1-30天|"&amp;明细_回款分析!P56)&amp;IF(明细_回款分析!Q56="","","；31-60天|"&amp;明细_回款分析!Q56)&amp;IF(明细_回款分析!R56="","","；61-90天|"&amp;明细_回款分析!R56)&amp;IF(明细_回款分析!S56="","","；90天以上|"&amp;明细_回款分析!S56)</f>
        <v/>
      </c>
      <c r="T57" s="5">
        <f>IF(明细_回款分析!T56="","",明细_回款分析!T56&amp;"|"&amp;明细_回款分析!U56&amp;"|"&amp;明细_回款分析!V56&amp;"|"&amp;明细_回款分析!W56&amp;"|"&amp;明细_回款分析!X56)&amp;IF(明细_回款分析!Y56="","","；"&amp;明细_回款分析!Y56&amp;"|"&amp;明细_回款分析!Z56&amp;"|"&amp;明细_回款分析!AA56&amp;"|"&amp;明细_回款分析!AB56&amp;"|"&amp;明细_回款分析!AC56)&amp;IF(明细_回款分析!AD56="","","；"&amp;明细_回款分析!AD56&amp;"|"&amp;明细_回款分析!AE56&amp;"|"&amp;明细_回款分析!AF56&amp;"|"&amp;明细_回款分析!AG56&amp;"|"&amp;明细_回款分析!AH56)&amp;IF(明细_回款分析!AI56="","","；"&amp;明细_回款分析!AI56&amp;"|"&amp;明细_回款分析!AJ56&amp;"|"&amp;明细_回款分析!AK56&amp;"|"&amp;明细_回款分析!AL56&amp;"|"&amp;明细_回款分析!AM56)</f>
        <v/>
      </c>
      <c r="U57" s="5">
        <f>IF($A57="","",明细_回款分析!AN56)</f>
        <v/>
      </c>
    </row>
    <row r="58" ht="15.6" customHeight="1" s="33">
      <c r="A58" s="5">
        <f>汇总_经营周报!A57</f>
        <v/>
      </c>
      <c r="B58" s="5">
        <f>IF($A58="","",明细_回款分析!B57)</f>
        <v/>
      </c>
      <c r="C58" s="5">
        <f>IF($A58="","",明细_回款分析!C57)</f>
        <v/>
      </c>
      <c r="D58" s="5">
        <f>IF($A58="","",明细_回款分析!D57)</f>
        <v/>
      </c>
      <c r="E58" s="5">
        <f>IF($A58="","",明细_回款分析!E57)</f>
        <v/>
      </c>
      <c r="F58" s="5">
        <f>IF($A58="","",明细_回款分析!F57)</f>
        <v/>
      </c>
      <c r="G58" s="8">
        <f>IF($A57="","",SUMIF(明细_回款客户!$A$5:$A$204,$A57,明细_回款客户!$G$5:$G$204))</f>
        <v/>
      </c>
      <c r="H58" s="8">
        <f>IF($A57="","",SUMIF(明细_回款客户!$A$5:$A$204,$A57,明细_回款客户!$F$5:$F$204))</f>
        <v/>
      </c>
      <c r="I58" s="8">
        <f>IF($A57="","",SUMIFS(明细_回款客户!$G$5:$G$204,明细_回款客户!$A$5:$A$204,$A57,明细_回款客户!$H$5:$H$204,"&gt;0"))</f>
        <v/>
      </c>
      <c r="J58" s="18">
        <f>IF($A57="","",COUNTIFS(明细_回款客户!$A$5:$A$204,$A57,明细_回款客户!$H$5:$H$204,"&gt;0"))</f>
        <v/>
      </c>
      <c r="K58" s="18">
        <f>IF($A58="","",明细_回款分析!G57)</f>
        <v/>
      </c>
      <c r="L58" s="18">
        <f>IF($A58="","",明细_回款分析!H57)</f>
        <v/>
      </c>
      <c r="M58" s="18">
        <f>IF($A58="","",明细_回款分析!I57)</f>
        <v/>
      </c>
      <c r="N58" s="18">
        <f>IF($A58="","",明细_回款分析!J57)</f>
        <v/>
      </c>
      <c r="O58" s="18">
        <f>IF($A58="","",明细_回款分析!K57)</f>
        <v/>
      </c>
      <c r="P58" s="18">
        <f>IF($A58="","",明细_回款分析!L57)</f>
        <v/>
      </c>
      <c r="Q58" s="18">
        <f>IF($A58="","",明细_回款分析!M57)</f>
        <v/>
      </c>
      <c r="R58" s="18">
        <f>IF($A58="","",明细_回款分析!N57)</f>
        <v/>
      </c>
      <c r="S58" s="5">
        <f>IF(明细_回款分析!O57="","","未逾期|"&amp;明细_回款分析!O57)&amp;IF(明细_回款分析!P57="","","；1-30天|"&amp;明细_回款分析!P57)&amp;IF(明细_回款分析!Q57="","","；31-60天|"&amp;明细_回款分析!Q57)&amp;IF(明细_回款分析!R57="","","；61-90天|"&amp;明细_回款分析!R57)&amp;IF(明细_回款分析!S57="","","；90天以上|"&amp;明细_回款分析!S57)</f>
        <v/>
      </c>
      <c r="T58" s="5">
        <f>IF(明细_回款分析!T57="","",明细_回款分析!T57&amp;"|"&amp;明细_回款分析!U57&amp;"|"&amp;明细_回款分析!V57&amp;"|"&amp;明细_回款分析!W57&amp;"|"&amp;明细_回款分析!X57)&amp;IF(明细_回款分析!Y57="","","；"&amp;明细_回款分析!Y57&amp;"|"&amp;明细_回款分析!Z57&amp;"|"&amp;明细_回款分析!AA57&amp;"|"&amp;明细_回款分析!AB57&amp;"|"&amp;明细_回款分析!AC57)&amp;IF(明细_回款分析!AD57="","","；"&amp;明细_回款分析!AD57&amp;"|"&amp;明细_回款分析!AE57&amp;"|"&amp;明细_回款分析!AF57&amp;"|"&amp;明细_回款分析!AG57&amp;"|"&amp;明细_回款分析!AH57)&amp;IF(明细_回款分析!AI57="","","；"&amp;明细_回款分析!AI57&amp;"|"&amp;明细_回款分析!AJ57&amp;"|"&amp;明细_回款分析!AK57&amp;"|"&amp;明细_回款分析!AL57&amp;"|"&amp;明细_回款分析!AM57)</f>
        <v/>
      </c>
      <c r="U58" s="5">
        <f>IF($A58="","",明细_回款分析!AN57)</f>
        <v/>
      </c>
    </row>
  </sheetData>
  <mergeCells count="4">
    <mergeCell ref="A1:M1"/>
    <mergeCell ref="A2:M2"/>
    <mergeCell ref="A3:U3"/>
    <mergeCell ref="A4:U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63"/>
  <sheetViews>
    <sheetView showGridLines="0" tabSelected="1" workbookViewId="0">
      <pane ySplit="5" topLeftCell="A6" activePane="bottomLeft" state="frozen"/>
      <selection pane="bottomLeft" activeCell="A1" sqref="A1:M1"/>
    </sheetView>
  </sheetViews>
  <sheetFormatPr baseColWidth="8" defaultRowHeight="13.8"/>
  <cols>
    <col width="18" customWidth="1" style="33" min="1" max="1"/>
    <col width="32" customWidth="1" style="33" min="2" max="3"/>
    <col width="32" customWidth="1" style="33" min="3" max="3"/>
    <col width="32" customWidth="1" style="33" min="4" max="4"/>
    <col width="42" customWidth="1" style="33" min="5" max="13"/>
    <col width="28" customWidth="1" style="33" min="6" max="6"/>
    <col width="28" customWidth="1" style="33" min="7" max="7"/>
    <col width="16" customWidth="1" style="33" min="8" max="8"/>
    <col width="16" customWidth="1" style="33" min="9" max="9"/>
    <col width="16" customWidth="1" style="33" min="10" max="10"/>
    <col width="16" customWidth="1" style="33" min="11" max="11"/>
    <col width="16" customWidth="1" style="33" min="12" max="12"/>
    <col width="16" customWidth="1" style="33" min="13" max="13"/>
  </cols>
  <sheetData>
    <row r="1" ht="28" customHeight="1" s="33">
      <c r="A1" s="112" t="inlineStr">
        <is>
          <t>财务分析统一模板</t>
        </is>
      </c>
      <c r="B1" s="95" t="n"/>
      <c r="C1" s="95" t="n"/>
      <c r="D1" s="95" t="n"/>
      <c r="E1" s="95" t="n"/>
      <c r="F1" s="95" t="n"/>
      <c r="G1" s="95" t="n"/>
      <c r="H1" s="95" t="n"/>
      <c r="I1" s="95" t="n"/>
      <c r="J1" s="95" t="n"/>
      <c r="K1" s="95" t="n"/>
      <c r="L1" s="95" t="n"/>
      <c r="M1" s="95" t="n"/>
    </row>
    <row r="2" ht="24" customHeight="1" s="33">
      <c r="A2" s="113" t="inlineStr">
        <is>
          <t>一个 Excel 支持多个分析页：经营周报、毛利分析、客户结构分析、回款分析、费用分析、预算执行分析。网页会按当前 tab 读取对应汇总 Sheet。</t>
        </is>
      </c>
      <c r="B2" s="95" t="n"/>
      <c r="C2" s="95" t="n"/>
      <c r="D2" s="95" t="n"/>
      <c r="E2" s="95" t="n"/>
      <c r="F2" s="95" t="n"/>
      <c r="G2" s="95" t="n"/>
      <c r="H2" s="95" t="n"/>
      <c r="I2" s="95" t="n"/>
      <c r="J2" s="95" t="n"/>
      <c r="K2" s="95" t="n"/>
      <c r="L2" s="95" t="n"/>
      <c r="M2" s="95" t="n"/>
    </row>
    <row r="3" ht="28" customHeight="1" s="33">
      <c r="A3" s="114" t="inlineStr">
        <is>
          <t>请先看这一页再开始填写。模板中黄色表示作者手工维护，蓝色表示公式或表间链接自动生成，绿色表示上传后会直接进入网页看板展示。</t>
        </is>
      </c>
      <c r="B3" s="95" t="n"/>
      <c r="C3" s="95" t="n"/>
      <c r="D3" s="95" t="n"/>
      <c r="E3" s="95" t="n"/>
      <c r="F3" s="95" t="n"/>
      <c r="G3" s="95" t="n"/>
      <c r="H3" s="95" t="n"/>
      <c r="I3" s="95" t="n"/>
      <c r="J3" s="95" t="n"/>
      <c r="K3" s="95" t="n"/>
      <c r="L3" s="95" t="n"/>
      <c r="M3" s="95" t="n"/>
    </row>
    <row r="4" ht="22" customHeight="1" s="33">
      <c r="A4" s="95" t="n"/>
    </row>
    <row r="5">
      <c r="A5" s="101" t="n"/>
      <c r="B5" s="101" t="n"/>
      <c r="C5" s="101" t="n"/>
      <c r="D5" s="101" t="n"/>
      <c r="E5" s="101" t="n"/>
      <c r="F5" s="101" t="n"/>
      <c r="G5" s="101" t="n"/>
      <c r="H5" s="101" t="n"/>
      <c r="I5" s="101" t="n"/>
      <c r="J5" s="101" t="n"/>
      <c r="K5" s="101" t="n"/>
      <c r="L5" s="101" t="n"/>
      <c r="M5" s="101" t="n"/>
    </row>
    <row r="6" ht="24" customHeight="1" s="33">
      <c r="A6" s="102" t="inlineStr">
        <is>
          <t>步骤</t>
        </is>
      </c>
      <c r="B6" s="102" t="inlineStr">
        <is>
          <t>说明</t>
        </is>
      </c>
      <c r="C6" s="102" t="inlineStr">
        <is>
          <t>对应工作表</t>
        </is>
      </c>
      <c r="D6" s="102" t="inlineStr">
        <is>
          <t>备注</t>
        </is>
      </c>
      <c r="E6" s="101" t="n"/>
      <c r="F6" s="101" t="n"/>
      <c r="G6" s="101" t="n"/>
      <c r="H6" s="101" t="n"/>
      <c r="I6" s="101" t="n"/>
      <c r="J6" s="101" t="n"/>
      <c r="K6" s="101" t="n"/>
      <c r="L6" s="101" t="n"/>
      <c r="M6" s="101" t="n"/>
    </row>
    <row r="7" ht="24" customHeight="1" s="33">
      <c r="A7" s="103" t="inlineStr">
        <is>
          <t>1</t>
        </is>
      </c>
      <c r="B7" s="103" t="inlineStr">
        <is>
          <t>维护全年周次清单</t>
        </is>
      </c>
      <c r="C7" s="103" t="inlineStr">
        <is>
          <t>周次设置</t>
        </is>
      </c>
      <c r="D7" s="103" t="inlineStr">
        <is>
          <t>全年已预置 W01-W53，可勾选是否纳入看板</t>
        </is>
      </c>
      <c r="E7" s="101" t="n"/>
      <c r="F7" s="101" t="n"/>
      <c r="G7" s="101" t="n"/>
      <c r="H7" s="101" t="n"/>
      <c r="I7" s="101" t="n"/>
      <c r="J7" s="101" t="n"/>
      <c r="K7" s="101" t="n"/>
      <c r="L7" s="101" t="n"/>
      <c r="M7" s="101" t="n"/>
    </row>
    <row r="8" ht="24" customHeight="1" s="33">
      <c r="A8" s="103" t="inlineStr">
        <is>
          <t>2</t>
        </is>
      </c>
      <c r="B8" s="103" t="inlineStr">
        <is>
          <t>填写收入和毛利明细</t>
        </is>
      </c>
      <c r="C8" s="103" t="inlineStr">
        <is>
          <t>明细_收入项目</t>
        </is>
      </c>
      <c r="D8" s="103" t="inlineStr">
        <is>
          <t>按项目 / 产品 / 客户拆分</t>
        </is>
      </c>
      <c r="E8" s="101" t="n"/>
      <c r="F8" s="101" t="n"/>
      <c r="G8" s="101" t="n"/>
      <c r="H8" s="101" t="n"/>
      <c r="I8" s="101" t="n"/>
      <c r="J8" s="101" t="n"/>
      <c r="K8" s="101" t="n"/>
      <c r="L8" s="101" t="n"/>
      <c r="M8" s="101" t="n"/>
    </row>
    <row r="9" ht="24" customHeight="1" s="33">
      <c r="A9" s="103" t="inlineStr">
        <is>
          <t>3</t>
        </is>
      </c>
      <c r="B9" s="103" t="inlineStr">
        <is>
          <t>填写费用明细</t>
        </is>
      </c>
      <c r="C9" s="103" t="inlineStr">
        <is>
          <t>明细_费用项目</t>
        </is>
      </c>
      <c r="D9" s="103" t="inlineStr">
        <is>
          <t>按部门 / 费用类型拆分</t>
        </is>
      </c>
      <c r="E9" s="101" t="n"/>
      <c r="F9" s="101" t="n"/>
      <c r="G9" s="101" t="n"/>
      <c r="H9" s="101" t="n"/>
      <c r="I9" s="101" t="n"/>
      <c r="J9" s="101" t="n"/>
      <c r="K9" s="101" t="n"/>
      <c r="L9" s="101" t="n"/>
      <c r="M9" s="101" t="n"/>
    </row>
    <row r="10" ht="24" customHeight="1" s="33">
      <c r="A10" s="103" t="inlineStr">
        <is>
          <t>4</t>
        </is>
      </c>
      <c r="B10" s="103" t="inlineStr">
        <is>
          <t>填写回款明细</t>
        </is>
      </c>
      <c r="C10" s="103" t="inlineStr">
        <is>
          <t>明细_回款客户</t>
        </is>
      </c>
      <c r="D10" s="103" t="inlineStr">
        <is>
          <t>按客户 / 合同拆分</t>
        </is>
      </c>
      <c r="E10" s="101" t="n"/>
      <c r="F10" s="101" t="n"/>
      <c r="G10" s="101" t="n"/>
      <c r="H10" s="101" t="n"/>
      <c r="I10" s="101" t="n"/>
      <c r="J10" s="101" t="n"/>
      <c r="K10" s="101" t="n"/>
      <c r="L10" s="101" t="n"/>
      <c r="M10" s="101" t="n"/>
    </row>
    <row r="11" ht="24" customHeight="1" s="33">
      <c r="A11" s="103" t="inlineStr">
        <is>
          <t>5</t>
        </is>
      </c>
      <c r="B11" s="103" t="inlineStr">
        <is>
          <t>填写下周动作</t>
        </is>
      </c>
      <c r="C11" s="103" t="inlineStr">
        <is>
          <t>明细_下周动作</t>
        </is>
      </c>
      <c r="D11" s="103" t="inlineStr">
        <is>
          <t>维护动作项、负责人、计划完成日、状态</t>
        </is>
      </c>
      <c r="E11" s="101" t="n"/>
      <c r="F11" s="101" t="n"/>
      <c r="G11" s="101" t="n"/>
      <c r="H11" s="101" t="n"/>
      <c r="I11" s="101" t="n"/>
      <c r="J11" s="101" t="n"/>
      <c r="K11" s="101" t="n"/>
      <c r="L11" s="101" t="n"/>
      <c r="M11" s="101" t="n"/>
    </row>
    <row r="12" ht="24" customHeight="1" s="33">
      <c r="A12" s="103" t="inlineStr">
        <is>
          <t>6</t>
        </is>
      </c>
      <c r="B12" s="103" t="inlineStr">
        <is>
          <t>查看经营周报</t>
        </is>
      </c>
      <c r="C12" s="103" t="inlineStr">
        <is>
          <t>汇总_经营周报</t>
        </is>
      </c>
      <c r="D12" s="103" t="inlineStr">
        <is>
          <t>经营周报页优先读取</t>
        </is>
      </c>
      <c r="E12" s="101" t="n"/>
      <c r="F12" s="101" t="n"/>
      <c r="G12" s="101" t="n"/>
      <c r="H12" s="101" t="n"/>
      <c r="I12" s="101" t="n"/>
      <c r="J12" s="101" t="n"/>
      <c r="K12" s="101" t="n"/>
      <c r="L12" s="101" t="n"/>
      <c r="M12" s="101" t="n"/>
    </row>
    <row r="13" ht="24" customHeight="1" s="33">
      <c r="A13" s="103" t="inlineStr">
        <is>
          <t>7</t>
        </is>
      </c>
      <c r="B13" s="103" t="inlineStr">
        <is>
          <t>查看毛利分析</t>
        </is>
      </c>
      <c r="C13" s="103" t="inlineStr">
        <is>
          <t>汇总_毛利分析</t>
        </is>
      </c>
      <c r="D13" s="103" t="inlineStr">
        <is>
          <t>毛利分析页优先读取</t>
        </is>
      </c>
      <c r="E13" s="101" t="n"/>
      <c r="F13" s="101" t="n"/>
      <c r="G13" s="101" t="n"/>
      <c r="H13" s="101" t="n"/>
      <c r="I13" s="101" t="n"/>
      <c r="J13" s="101" t="n"/>
      <c r="K13" s="101" t="n"/>
      <c r="L13" s="101" t="n"/>
      <c r="M13" s="101" t="n"/>
    </row>
    <row r="14" ht="24" customHeight="1" s="33">
      <c r="A14" s="103" t="inlineStr">
        <is>
          <t>8</t>
        </is>
      </c>
      <c r="B14" s="103" t="inlineStr">
        <is>
          <t>查看客户结构分析</t>
        </is>
      </c>
      <c r="C14" s="103" t="inlineStr">
        <is>
          <t>汇总_客户结构分析</t>
        </is>
      </c>
      <c r="D14" s="103" t="inlineStr">
        <is>
          <t>客户结构分析页优先读取</t>
        </is>
      </c>
      <c r="E14" s="101" t="n"/>
      <c r="F14" s="101" t="n"/>
      <c r="G14" s="101" t="n"/>
      <c r="H14" s="101" t="n"/>
      <c r="I14" s="101" t="n"/>
      <c r="J14" s="101" t="n"/>
      <c r="K14" s="101" t="n"/>
      <c r="L14" s="101" t="n"/>
      <c r="M14" s="101" t="n"/>
    </row>
    <row r="15" ht="24" customHeight="1" s="33">
      <c r="A15" s="103" t="inlineStr">
        <is>
          <t>9</t>
        </is>
      </c>
      <c r="B15" s="103" t="inlineStr">
        <is>
          <t>查看回款分析</t>
        </is>
      </c>
      <c r="C15" s="103" t="inlineStr">
        <is>
          <t>汇总_回款看板</t>
        </is>
      </c>
      <c r="D15" s="103" t="inlineStr">
        <is>
          <t>回款分析页优先读取</t>
        </is>
      </c>
      <c r="E15" s="101" t="n"/>
      <c r="F15" s="101" t="n"/>
      <c r="G15" s="101" t="n"/>
      <c r="H15" s="101" t="n"/>
      <c r="I15" s="101" t="n"/>
      <c r="J15" s="101" t="n"/>
      <c r="K15" s="101" t="n"/>
      <c r="L15" s="101" t="n"/>
      <c r="M15" s="101" t="n"/>
    </row>
    <row r="16" ht="24" customHeight="1" s="33">
      <c r="A16" s="103" t="inlineStr">
        <is>
          <t>10</t>
        </is>
      </c>
      <c r="B16" s="103" t="inlineStr">
        <is>
          <t>查看费用分析</t>
        </is>
      </c>
      <c r="C16" s="103" t="inlineStr">
        <is>
          <t>汇总_费用看板</t>
        </is>
      </c>
      <c r="D16" s="103" t="inlineStr">
        <is>
          <t>费用分析页优先读取</t>
        </is>
      </c>
      <c r="E16" s="101" t="n"/>
      <c r="F16" s="101" t="n"/>
      <c r="G16" s="101" t="n"/>
      <c r="H16" s="101" t="n"/>
      <c r="I16" s="101" t="n"/>
      <c r="J16" s="101" t="n"/>
      <c r="K16" s="101" t="n"/>
      <c r="L16" s="101" t="n"/>
      <c r="M16" s="101" t="n"/>
    </row>
    <row r="17" ht="24" customHeight="1" s="33">
      <c r="A17" s="103" t="inlineStr">
        <is>
          <t>11</t>
        </is>
      </c>
      <c r="B17" s="103" t="inlineStr">
        <is>
          <t>查看预算执行分析</t>
        </is>
      </c>
      <c r="C17" s="103" t="inlineStr">
        <is>
          <t>汇总_预算执行分析</t>
        </is>
      </c>
      <c r="D17" s="103" t="inlineStr">
        <is>
          <t>预算执行分析页优先读取</t>
        </is>
      </c>
      <c r="E17" s="101" t="n"/>
      <c r="F17" s="101" t="n"/>
      <c r="G17" s="101" t="n"/>
      <c r="H17" s="101" t="n"/>
      <c r="I17" s="101" t="n"/>
      <c r="J17" s="101" t="n"/>
      <c r="K17" s="101" t="n"/>
      <c r="L17" s="101" t="n"/>
      <c r="M17" s="101" t="n"/>
    </row>
    <row r="18" ht="24" customHeight="1" s="33">
      <c r="A18" s="102" t="inlineStr">
        <is>
          <t>关键规则</t>
        </is>
      </c>
      <c r="B18" s="102" t="inlineStr">
        <is>
          <t>说明</t>
        </is>
      </c>
      <c r="C18" s="102" t="inlineStr">
        <is>
          <t>作者怎么做</t>
        </is>
      </c>
      <c r="D18" s="102" t="inlineStr">
        <is>
          <t>影响</t>
        </is>
      </c>
      <c r="E18" s="101" t="n"/>
      <c r="F18" s="101" t="n"/>
      <c r="G18" s="101" t="n"/>
      <c r="H18" s="101" t="n"/>
      <c r="I18" s="101" t="n"/>
      <c r="J18" s="101" t="n"/>
      <c r="K18" s="101" t="n"/>
      <c r="L18" s="101" t="n"/>
      <c r="M18" s="101" t="n"/>
    </row>
    <row r="19" ht="24" customHeight="1" s="33">
      <c r="A19" s="103" t="inlineStr">
        <is>
          <t>报告期</t>
        </is>
      </c>
      <c r="B19" s="103" t="inlineStr">
        <is>
          <t>网页左上角报告期 = 当前纳入看板的最后一个有效周次</t>
        </is>
      </c>
      <c r="C19" s="103" t="inlineStr">
        <is>
          <t>例如只勾到 2026-W22，报告期就显示 W22</t>
        </is>
      </c>
      <c r="D19" s="103" t="inlineStr">
        <is>
          <t>决定页面左上角显示的报告期</t>
        </is>
      </c>
      <c r="E19" s="101" t="n"/>
      <c r="F19" s="101" t="n"/>
      <c r="G19" s="101" t="n"/>
      <c r="H19" s="101" t="n"/>
      <c r="I19" s="101" t="n"/>
      <c r="J19" s="101" t="n"/>
      <c r="K19" s="101" t="n"/>
      <c r="L19" s="101" t="n"/>
      <c r="M19" s="101" t="n"/>
    </row>
    <row r="20" ht="24" customHeight="1" s="33">
      <c r="A20" s="103" t="inlineStr">
        <is>
          <t>分析范围</t>
        </is>
      </c>
      <c r="B20" s="103" t="inlineStr">
        <is>
          <t>周次设置里标为“是”的周次，都会进入本次看板分析范围</t>
        </is>
      </c>
      <c r="C20" s="103" t="inlineStr">
        <is>
          <t>如果要看 4 周趋势，就勾 4 周</t>
        </is>
      </c>
      <c r="D20" s="103" t="inlineStr">
        <is>
          <t>决定趋势图、环比、风险的比较范围</t>
        </is>
      </c>
      <c r="E20" s="101" t="n"/>
      <c r="F20" s="101" t="n"/>
      <c r="G20" s="101" t="n"/>
      <c r="H20" s="101" t="n"/>
      <c r="I20" s="101" t="n"/>
      <c r="J20" s="101" t="n"/>
      <c r="K20" s="101" t="n"/>
      <c r="L20" s="101" t="n"/>
      <c r="M20" s="101" t="n"/>
    </row>
    <row r="21" ht="24" customHeight="1" s="33">
      <c r="A21" s="103" t="inlineStr">
        <is>
          <t>明细覆盖</t>
        </is>
      </c>
      <c r="B21" s="103" t="inlineStr">
        <is>
          <t>凡是纳入分析范围的周次，都应在收入、费用、回款三张明细表中有数据</t>
        </is>
      </c>
      <c r="C21" s="103" t="inlineStr">
        <is>
          <t>不要只填本周却勾了 4 周</t>
        </is>
      </c>
      <c r="D21" s="103" t="inlineStr">
        <is>
          <t>否则趋势和比较会失真</t>
        </is>
      </c>
      <c r="E21" s="101" t="n"/>
      <c r="F21" s="101" t="n"/>
      <c r="G21" s="101" t="n"/>
      <c r="H21" s="101" t="n"/>
      <c r="I21" s="101" t="n"/>
      <c r="J21" s="101" t="n"/>
      <c r="K21" s="101" t="n"/>
      <c r="L21" s="101" t="n"/>
      <c r="M21" s="101" t="n"/>
    </row>
    <row r="22" ht="24" customHeight="1" s="33">
      <c r="A22" s="103" t="inlineStr">
        <is>
          <t>动作展示</t>
        </is>
      </c>
      <c r="B22" s="103" t="inlineStr">
        <is>
          <t>网页动作统一读取明细_下周动作，只显示本周动作和历史未完成 / 进行中动作</t>
        </is>
      </c>
      <c r="C22" s="103" t="inlineStr">
        <is>
          <t>按看板排序维护优先级</t>
        </is>
      </c>
      <c r="D22" s="103" t="inlineStr">
        <is>
          <t>决定页面动作区顺序和内容</t>
        </is>
      </c>
      <c r="E22" s="101" t="n"/>
      <c r="F22" s="101" t="n"/>
      <c r="G22" s="101" t="n"/>
      <c r="H22" s="101" t="n"/>
      <c r="I22" s="101" t="n"/>
      <c r="J22" s="101" t="n"/>
      <c r="K22" s="101" t="n"/>
      <c r="L22" s="101" t="n"/>
      <c r="M22" s="101" t="n"/>
    </row>
    <row r="23" ht="24" customHeight="1" s="33">
      <c r="A23" s="101" t="n"/>
      <c r="B23" s="101" t="n"/>
      <c r="C23" s="101" t="n"/>
      <c r="D23" s="101" t="n"/>
      <c r="E23" s="101" t="n"/>
      <c r="F23" s="101" t="n"/>
      <c r="G23" s="101" t="n"/>
      <c r="H23" s="101" t="n"/>
      <c r="I23" s="101" t="n"/>
      <c r="J23" s="101" t="n"/>
      <c r="K23" s="101" t="n"/>
      <c r="L23" s="101" t="n"/>
      <c r="M23" s="101" t="n"/>
    </row>
    <row r="24" ht="24" customHeight="1" s="33">
      <c r="A24" s="102" t="inlineStr">
        <is>
          <t>网页看板</t>
        </is>
      </c>
      <c r="B24" s="102" t="inlineStr">
        <is>
          <t>页面名称</t>
        </is>
      </c>
      <c r="C24" s="102" t="inlineStr">
        <is>
          <t>优先读取的汇总 Sheet</t>
        </is>
      </c>
      <c r="D24" s="102" t="inlineStr">
        <is>
          <t>共享明细 Sheet</t>
        </is>
      </c>
      <c r="E24" s="102" t="inlineStr">
        <is>
          <t>说明</t>
        </is>
      </c>
      <c r="F24" s="101" t="n"/>
      <c r="G24" s="101" t="n"/>
      <c r="H24" s="101" t="n"/>
      <c r="I24" s="101" t="n"/>
      <c r="J24" s="101" t="n"/>
      <c r="K24" s="101" t="n"/>
      <c r="L24" s="101" t="n"/>
      <c r="M24" s="101" t="n"/>
    </row>
    <row r="25" ht="24" customHeight="1" s="33">
      <c r="A25" s="103" t="inlineStr">
        <is>
          <t>经营周报</t>
        </is>
      </c>
      <c r="B25" s="103" t="inlineStr">
        <is>
          <t>经营周报</t>
        </is>
      </c>
      <c r="C25" s="103" t="inlineStr">
        <is>
          <t>汇总_经营周报</t>
        </is>
      </c>
      <c r="D25" s="103" t="inlineStr">
        <is>
          <t>明细_收入项目、明细_费用项目、明细_回款客户、明细_下周动作</t>
        </is>
      </c>
      <c r="E25" s="103" t="inlineStr">
        <is>
          <t>总览收入、毛利、费用、回款四大指标</t>
        </is>
      </c>
      <c r="F25" s="101" t="n"/>
      <c r="G25" s="101" t="n"/>
      <c r="H25" s="101" t="n"/>
      <c r="I25" s="101" t="n"/>
      <c r="J25" s="101" t="n"/>
      <c r="K25" s="101" t="n"/>
      <c r="L25" s="101" t="n"/>
      <c r="M25" s="101" t="n"/>
    </row>
    <row r="26" ht="24" customHeight="1" s="33">
      <c r="A26" s="103" t="inlineStr">
        <is>
          <t>毛利分析</t>
        </is>
      </c>
      <c r="B26" s="103" t="inlineStr">
        <is>
          <t>毛利分析</t>
        </is>
      </c>
      <c r="C26" s="103" t="inlineStr">
        <is>
          <t>汇总_毛利分析</t>
        </is>
      </c>
      <c r="D26" s="103" t="inlineStr">
        <is>
          <t>明细_收入项目、明细_毛利分析、明细_下周动作</t>
        </is>
      </c>
      <c r="E26" s="103" t="inlineStr">
        <is>
          <t>重点看毛利率拆解、异常项目、业务追问</t>
        </is>
      </c>
      <c r="F26" s="101" t="n"/>
      <c r="G26" s="101" t="n"/>
      <c r="H26" s="101" t="n"/>
      <c r="I26" s="101" t="n"/>
      <c r="J26" s="101" t="n"/>
      <c r="K26" s="101" t="n"/>
      <c r="L26" s="101" t="n"/>
      <c r="M26" s="101" t="n"/>
    </row>
    <row r="27" ht="24" customHeight="1" s="33">
      <c r="A27" s="103" t="inlineStr">
        <is>
          <t>客户结构分析</t>
        </is>
      </c>
      <c r="B27" s="103" t="inlineStr">
        <is>
          <t>客户结构分析</t>
        </is>
      </c>
      <c r="C27" s="103" t="inlineStr">
        <is>
          <t>汇总_客户结构分析</t>
        </is>
      </c>
      <c r="D27" s="103" t="inlineStr">
        <is>
          <t>明细_收入项目、明细_回款客户、明细_客户结构分析、明细_下周动作</t>
        </is>
      </c>
      <c r="E27" s="103" t="inlineStr">
        <is>
          <t>重点看客户集中度、低毛利客户占比、新增客户贡献</t>
        </is>
      </c>
      <c r="F27" s="101" t="n"/>
      <c r="G27" s="101" t="n"/>
      <c r="H27" s="101" t="n"/>
      <c r="I27" s="101" t="n"/>
      <c r="J27" s="101" t="n"/>
      <c r="K27" s="101" t="n"/>
      <c r="L27" s="101" t="n"/>
      <c r="M27" s="101" t="n"/>
    </row>
    <row r="28" ht="24" customHeight="1" s="33">
      <c r="A28" s="103" t="inlineStr">
        <is>
          <t>回款分析</t>
        </is>
      </c>
      <c r="B28" s="103" t="inlineStr">
        <is>
          <t>回款分析</t>
        </is>
      </c>
      <c r="C28" s="103" t="inlineStr">
        <is>
          <t>汇总_回款看板</t>
        </is>
      </c>
      <c r="D28" s="103" t="inlineStr">
        <is>
          <t>明细_回款客户、明细_回款分析、明细_下周动作</t>
        </is>
      </c>
      <c r="E28" s="103" t="inlineStr">
        <is>
          <t>重点看回款率、回款缺口、重点客户追收动作</t>
        </is>
      </c>
      <c r="F28" s="101" t="n"/>
      <c r="G28" s="101" t="n"/>
      <c r="H28" s="101" t="n"/>
      <c r="I28" s="101" t="n"/>
      <c r="J28" s="101" t="n"/>
      <c r="K28" s="101" t="n"/>
      <c r="L28" s="101" t="n"/>
      <c r="M28" s="101" t="n"/>
    </row>
    <row r="29" ht="24" customHeight="1" s="33">
      <c r="A29" s="103" t="inlineStr">
        <is>
          <t>费用分析</t>
        </is>
      </c>
      <c r="B29" s="103" t="inlineStr">
        <is>
          <t>费用分析</t>
        </is>
      </c>
      <c r="C29" s="103" t="inlineStr">
        <is>
          <t>汇总_费用看板</t>
        </is>
      </c>
      <c r="D29" s="103" t="inlineStr">
        <is>
          <t>明细_费用项目、明细_费用分析、明细_下周动作</t>
        </is>
      </c>
      <c r="E29" s="103" t="inlineStr">
        <is>
          <t>重点看费用规模、费用率、费用异常和整改动作</t>
        </is>
      </c>
      <c r="F29" s="101" t="n"/>
      <c r="G29" s="101" t="n"/>
      <c r="H29" s="101" t="n"/>
      <c r="I29" s="101" t="n"/>
      <c r="J29" s="101" t="n"/>
      <c r="K29" s="101" t="n"/>
      <c r="L29" s="101" t="n"/>
      <c r="M29" s="101" t="n"/>
    </row>
    <row r="30" ht="24" customHeight="1" s="33">
      <c r="A30" s="140" t="inlineStr">
        <is>
          <t>现金流分析</t>
        </is>
      </c>
      <c r="B30" s="140" t="inlineStr">
        <is>
          <t>现金流分析</t>
        </is>
      </c>
      <c r="C30" s="140" t="inlineStr">
        <is>
          <t>汇总_现金流分析</t>
        </is>
      </c>
      <c r="D30" s="140" t="inlineStr">
        <is>
          <t>明细_现金流分析</t>
        </is>
      </c>
      <c r="E30" s="140" t="inlineStr">
        <is>
          <t>现金流页优先读取现金流明细；汇总页公式校验经营/投资/筹资与期末现金关系</t>
        </is>
      </c>
      <c r="F30" s="101" t="n"/>
      <c r="G30" s="101" t="n"/>
      <c r="H30" s="101" t="n"/>
      <c r="I30" s="101" t="n"/>
      <c r="J30" s="101" t="n"/>
      <c r="K30" s="101" t="n"/>
      <c r="L30" s="101" t="n"/>
      <c r="M30" s="101" t="n"/>
    </row>
    <row r="31" ht="24" customHeight="1" s="33">
      <c r="A31" s="141" t="inlineStr">
        <is>
          <t>三大表分析</t>
        </is>
      </c>
      <c r="B31" s="141" t="inlineStr">
        <is>
          <t>三大表分析</t>
        </is>
      </c>
      <c r="C31" s="141" t="inlineStr">
        <is>
          <t>汇总_三大表分析</t>
        </is>
      </c>
      <c r="D31" s="141" t="inlineStr">
        <is>
          <t>明细_三大表分析</t>
        </is>
      </c>
      <c r="E31" s="141" t="inlineStr">
        <is>
          <t>三大表页优先读取三表明细；汇总页公式校验资产=负债+所有者权益</t>
        </is>
      </c>
      <c r="F31" s="101" t="n"/>
      <c r="G31" s="101" t="n"/>
      <c r="H31" s="101" t="n"/>
      <c r="I31" s="101" t="n"/>
      <c r="J31" s="101" t="n"/>
      <c r="K31" s="101" t="n"/>
      <c r="L31" s="101" t="n"/>
      <c r="M31" s="101" t="n"/>
    </row>
    <row r="32" ht="24" customHeight="1" s="33">
      <c r="A32" s="102" t="inlineStr">
        <is>
          <t>统一模板工作表</t>
        </is>
      </c>
      <c r="B32" s="102" t="inlineStr">
        <is>
          <t>用途</t>
        </is>
      </c>
      <c r="C32" s="102" t="inlineStr">
        <is>
          <t>被哪些看板使用</t>
        </is>
      </c>
      <c r="D32" s="105" t="n"/>
      <c r="E32" s="101" t="n"/>
      <c r="F32" s="101" t="n"/>
      <c r="G32" s="101" t="n"/>
      <c r="H32" s="101" t="n"/>
      <c r="I32" s="101" t="n"/>
      <c r="J32" s="101" t="n"/>
      <c r="K32" s="101" t="n"/>
      <c r="L32" s="101" t="n"/>
      <c r="M32" s="101" t="n"/>
    </row>
    <row r="33" ht="24" customHeight="1" s="33">
      <c r="A33" s="103" t="inlineStr">
        <is>
          <t>作者操作指引</t>
        </is>
      </c>
      <c r="B33" s="103" t="inlineStr">
        <is>
          <t>填写说明、取数关系、颜色规则</t>
        </is>
      </c>
      <c r="C33" s="103" t="inlineStr">
        <is>
          <t>全部</t>
        </is>
      </c>
      <c r="D33" s="104" t="n"/>
      <c r="E33" s="101" t="n"/>
      <c r="F33" s="101" t="n"/>
      <c r="G33" s="101" t="n"/>
      <c r="H33" s="101" t="n"/>
      <c r="I33" s="101" t="n"/>
      <c r="J33" s="101" t="n"/>
      <c r="K33" s="101" t="n"/>
      <c r="L33" s="101" t="n"/>
      <c r="M33" s="101" t="n"/>
    </row>
    <row r="34" ht="24" customHeight="1" s="33">
      <c r="A34" s="103" t="inlineStr">
        <is>
          <t>周次设置</t>
        </is>
      </c>
      <c r="B34" s="103" t="inlineStr">
        <is>
          <t>控制全年周次与是否纳入看板</t>
        </is>
      </c>
      <c r="C34" s="103" t="inlineStr">
        <is>
          <t>全部</t>
        </is>
      </c>
      <c r="D34" s="104" t="n"/>
      <c r="E34" s="101" t="n"/>
      <c r="F34" s="101" t="n"/>
      <c r="G34" s="101" t="n"/>
      <c r="H34" s="101" t="n"/>
      <c r="I34" s="101" t="n"/>
      <c r="J34" s="101" t="n"/>
      <c r="K34" s="101" t="n"/>
      <c r="L34" s="101" t="n"/>
      <c r="M34" s="101" t="n"/>
    </row>
    <row r="35" ht="24" customHeight="1" s="33">
      <c r="A35" s="103" t="inlineStr">
        <is>
          <t>明细_收入项目</t>
        </is>
      </c>
      <c r="B35" s="103" t="inlineStr">
        <is>
          <t>收入、毛利、客户结构底稿</t>
        </is>
      </c>
      <c r="C35" s="103" t="inlineStr">
        <is>
          <t>经营周报、毛利分析、客户结构分析</t>
        </is>
      </c>
      <c r="D35" s="104" t="n"/>
      <c r="E35" s="101" t="n"/>
      <c r="F35" s="101" t="n"/>
      <c r="G35" s="101" t="n"/>
      <c r="H35" s="101" t="n"/>
      <c r="I35" s="101" t="n"/>
      <c r="J35" s="101" t="n"/>
      <c r="K35" s="101" t="n"/>
      <c r="L35" s="101" t="n"/>
      <c r="M35" s="101" t="n"/>
    </row>
    <row r="36" ht="24" customHeight="1" s="33">
      <c r="A36" s="103" t="inlineStr">
        <is>
          <t>明细_费用项目</t>
        </is>
      </c>
      <c r="B36" s="103" t="inlineStr">
        <is>
          <t>费用底稿</t>
        </is>
      </c>
      <c r="C36" s="103" t="inlineStr">
        <is>
          <t>经营周报、费用分析</t>
        </is>
      </c>
      <c r="D36" s="104" t="n"/>
      <c r="E36" s="101" t="n"/>
      <c r="F36" s="101" t="n"/>
      <c r="G36" s="101" t="n"/>
      <c r="H36" s="101" t="n"/>
      <c r="I36" s="101" t="n"/>
      <c r="J36" s="101" t="n"/>
      <c r="K36" s="101" t="n"/>
      <c r="L36" s="101" t="n"/>
      <c r="M36" s="101" t="n"/>
    </row>
    <row r="37" ht="24" customHeight="1" s="33">
      <c r="A37" s="103" t="inlineStr">
        <is>
          <t>明细_回款客户</t>
        </is>
      </c>
      <c r="B37" s="103" t="inlineStr">
        <is>
          <t>回款底稿</t>
        </is>
      </c>
      <c r="C37" s="103" t="inlineStr">
        <is>
          <t>经营周报、回款分析、客户结构分析</t>
        </is>
      </c>
      <c r="D37" s="104" t="n"/>
      <c r="E37" s="101" t="n"/>
      <c r="F37" s="101" t="n"/>
      <c r="G37" s="101" t="n"/>
      <c r="H37" s="101" t="n"/>
      <c r="I37" s="101" t="n"/>
      <c r="J37" s="101" t="n"/>
      <c r="K37" s="101" t="n"/>
      <c r="L37" s="101" t="n"/>
      <c r="M37" s="101" t="n"/>
    </row>
    <row r="38" ht="24" customHeight="1" s="33">
      <c r="A38" s="103" t="inlineStr">
        <is>
          <t>明细_下周动作</t>
        </is>
      </c>
      <c r="B38" s="103" t="inlineStr">
        <is>
          <t>所有动作的统一来源</t>
        </is>
      </c>
      <c r="C38" s="103" t="inlineStr">
        <is>
          <t>经营周报、回款分析、费用分析，可扩展到其他分析页</t>
        </is>
      </c>
      <c r="D38" s="104" t="n"/>
      <c r="E38" s="101" t="n"/>
      <c r="F38" s="101" t="n"/>
      <c r="G38" s="101" t="n"/>
      <c r="H38" s="101" t="n"/>
      <c r="I38" s="101" t="n"/>
      <c r="J38" s="101" t="n"/>
      <c r="K38" s="101" t="n"/>
      <c r="L38" s="101" t="n"/>
      <c r="M38" s="101" t="n"/>
    </row>
    <row r="39" ht="24" customHeight="1" s="33">
      <c r="A39" s="103" t="inlineStr">
        <is>
          <t>明细_毛利分析</t>
        </is>
      </c>
      <c r="B39" s="103" t="inlineStr">
        <is>
          <t>毛利分析手工拆解副表</t>
        </is>
      </c>
      <c r="C39" s="103" t="inlineStr">
        <is>
          <t>毛利分析</t>
        </is>
      </c>
      <c r="D39" s="104" t="n"/>
      <c r="E39" s="101" t="n"/>
      <c r="F39" s="101" t="n"/>
      <c r="G39" s="101" t="n"/>
      <c r="H39" s="101" t="n"/>
      <c r="I39" s="101" t="n"/>
      <c r="J39" s="101" t="n"/>
      <c r="K39" s="101" t="n"/>
      <c r="L39" s="101" t="n"/>
      <c r="M39" s="101" t="n"/>
    </row>
    <row r="40" ht="24" customHeight="1" s="33">
      <c r="A40" s="103" t="inlineStr">
        <is>
          <t>明细_客户结构分析</t>
        </is>
      </c>
      <c r="B40" s="103" t="inlineStr">
        <is>
          <t>客户结构分析手工拆解副表</t>
        </is>
      </c>
      <c r="C40" s="103" t="inlineStr">
        <is>
          <t>客户结构分析</t>
        </is>
      </c>
      <c r="D40" s="104" t="n"/>
      <c r="E40" s="101" t="n"/>
      <c r="F40" s="101" t="n"/>
      <c r="G40" s="101" t="n"/>
      <c r="H40" s="101" t="n"/>
      <c r="I40" s="101" t="n"/>
      <c r="J40" s="101" t="n"/>
      <c r="K40" s="101" t="n"/>
      <c r="L40" s="101" t="n"/>
      <c r="M40" s="101" t="n"/>
    </row>
    <row r="41" ht="24" customHeight="1" s="33">
      <c r="A41" s="103" t="inlineStr">
        <is>
          <t>明细_回款分析</t>
        </is>
      </c>
      <c r="B41" s="103" t="inlineStr">
        <is>
          <t>回款分析展示口径副表</t>
        </is>
      </c>
      <c r="C41" s="103" t="inlineStr">
        <is>
          <t>回款分析</t>
        </is>
      </c>
      <c r="D41" s="104" t="n"/>
      <c r="E41" s="101" t="n"/>
      <c r="F41" s="101" t="n"/>
      <c r="G41" s="101" t="n"/>
      <c r="H41" s="101" t="n"/>
      <c r="I41" s="101" t="n"/>
      <c r="J41" s="101" t="n"/>
      <c r="K41" s="101" t="n"/>
      <c r="L41" s="101" t="n"/>
      <c r="M41" s="101" t="n"/>
    </row>
    <row r="42" ht="24" customHeight="1" s="33">
      <c r="A42" s="103" t="inlineStr">
        <is>
          <t>明细_费用分析</t>
        </is>
      </c>
      <c r="B42" s="103" t="inlineStr">
        <is>
          <t>费用分析展示口径副表</t>
        </is>
      </c>
      <c r="C42" s="103" t="inlineStr">
        <is>
          <t>费用分析</t>
        </is>
      </c>
      <c r="D42" s="104" t="n"/>
      <c r="E42" s="101" t="n"/>
      <c r="F42" s="101" t="n"/>
      <c r="G42" s="101" t="n"/>
      <c r="H42" s="101" t="n"/>
      <c r="I42" s="101" t="n"/>
      <c r="J42" s="101" t="n"/>
      <c r="K42" s="101" t="n"/>
      <c r="L42" s="101" t="n"/>
      <c r="M42" s="101" t="n"/>
    </row>
    <row r="43" ht="24" customHeight="1" s="33">
      <c r="A43" s="141" t="inlineStr">
        <is>
          <t>明细_现金流分析</t>
        </is>
      </c>
      <c r="B43" s="141" t="inlineStr">
        <is>
          <t>现金流明细</t>
        </is>
      </c>
      <c r="C43" s="141" t="inlineStr">
        <is>
          <t>现金流分析</t>
        </is>
      </c>
      <c r="D43" s="141" t="inlineStr">
        <is>
          <t>每周可多行填写经营、投资、筹资现金流；金额流入为正、流出为负</t>
        </is>
      </c>
      <c r="E43" s="101" t="n"/>
      <c r="F43" s="101" t="n"/>
      <c r="G43" s="101" t="n"/>
      <c r="H43" s="101" t="n"/>
      <c r="I43" s="101" t="n"/>
      <c r="J43" s="101" t="n"/>
      <c r="K43" s="101" t="n"/>
      <c r="L43" s="101" t="n"/>
      <c r="M43" s="101" t="n"/>
    </row>
    <row r="44" ht="24" customHeight="1" s="33">
      <c r="A44" s="141" t="inlineStr">
        <is>
          <t>明细_三大表分析</t>
        </is>
      </c>
      <c r="B44" s="141" t="inlineStr">
        <is>
          <t>三表关键科目明细</t>
        </is>
      </c>
      <c r="C44" s="141" t="inlineStr">
        <is>
          <t>三大表分析</t>
        </is>
      </c>
      <c r="D44" s="141" t="inlineStr">
        <is>
          <t>每周每个关键科目一行，报表建议填利润表、资产负债表、现金流量表</t>
        </is>
      </c>
      <c r="E44" s="101" t="n"/>
      <c r="F44" s="101" t="n"/>
      <c r="G44" s="101" t="n"/>
      <c r="H44" s="101" t="n"/>
      <c r="I44" s="101" t="n"/>
      <c r="J44" s="101" t="n"/>
      <c r="K44" s="101" t="n"/>
      <c r="L44" s="101" t="n"/>
      <c r="M44" s="101" t="n"/>
    </row>
    <row r="45" ht="24" customHeight="1" s="33">
      <c r="A45" s="103" t="inlineStr">
        <is>
          <t>明细_预算执行分析</t>
        </is>
      </c>
      <c r="B45" s="103" t="inlineStr">
        <is>
          <t>预算执行分析纵向明细副表</t>
        </is>
      </c>
      <c r="C45" s="103" t="inlineStr">
        <is>
          <t>预算执行分析</t>
        </is>
      </c>
      <c r="D45" s="104" t="inlineStr">
        <is>
          <t>每行一个预算项目；一级分类建议收入、成本、费用，也可按公司口径扩展</t>
        </is>
      </c>
      <c r="E45" s="101" t="n"/>
      <c r="F45" s="101" t="n"/>
      <c r="G45" s="101" t="n"/>
      <c r="H45" s="101" t="n"/>
      <c r="I45" s="101" t="n"/>
      <c r="J45" s="101" t="n"/>
      <c r="K45" s="101" t="n"/>
      <c r="L45" s="101" t="n"/>
      <c r="M45" s="101" t="n"/>
    </row>
    <row r="46" ht="24" customHeight="1" s="33">
      <c r="A46" s="103" t="inlineStr">
        <is>
          <t>汇总_经营周报</t>
        </is>
      </c>
      <c r="B46" s="103" t="inlineStr">
        <is>
          <t>周报发布页直接取数</t>
        </is>
      </c>
      <c r="C46" s="103" t="inlineStr">
        <is>
          <t>经营周报</t>
        </is>
      </c>
      <c r="D46" s="104" t="n"/>
      <c r="E46" s="101" t="n"/>
      <c r="F46" s="101" t="n"/>
      <c r="G46" s="101" t="n"/>
      <c r="H46" s="101" t="n"/>
      <c r="I46" s="101" t="n"/>
      <c r="J46" s="101" t="n"/>
      <c r="K46" s="101" t="n"/>
      <c r="L46" s="101" t="n"/>
      <c r="M46" s="101" t="n"/>
    </row>
    <row r="47" ht="24" customHeight="1" s="33">
      <c r="A47" s="103" t="inlineStr">
        <is>
          <t>汇总_毛利分析</t>
        </is>
      </c>
      <c r="B47" s="103" t="inlineStr">
        <is>
          <t>毛利拆解页直接取数</t>
        </is>
      </c>
      <c r="C47" s="103" t="inlineStr">
        <is>
          <t>毛利分析</t>
        </is>
      </c>
      <c r="D47" s="104" t="n"/>
      <c r="E47" s="101" t="n"/>
      <c r="F47" s="101" t="n"/>
      <c r="G47" s="101" t="n"/>
      <c r="H47" s="101" t="n"/>
      <c r="I47" s="101" t="n"/>
      <c r="J47" s="101" t="n"/>
      <c r="K47" s="101" t="n"/>
      <c r="L47" s="101" t="n"/>
      <c r="M47" s="101" t="n"/>
    </row>
    <row r="48" ht="54" customHeight="1" s="33">
      <c r="A48" s="142" t="inlineStr">
        <is>
          <t>现金流/三大表勾稽规则</t>
        </is>
      </c>
      <c r="B48" s="143" t="inlineStr">
        <is>
          <t>现金流与三大表规则：前端明细表由用户手工维护；所有“汇总_”页由公式自动生成，不要手工改核心数据。现金流校验经营+投资+筹资=净现金流，期初现金+净现金流=期末现金；三大表校验总资产=总负债+所有者权益。</t>
        </is>
      </c>
      <c r="C48" s="143" t="inlineStr">
        <is>
          <t>客户结构分析</t>
        </is>
      </c>
      <c r="D48" s="143" t="inlineStr"/>
      <c r="E48" s="144" t="n"/>
      <c r="F48" s="144" t="n"/>
      <c r="G48" s="144" t="n"/>
      <c r="H48" s="101" t="n"/>
      <c r="I48" s="101" t="n"/>
      <c r="J48" s="101" t="n"/>
      <c r="K48" s="101" t="n"/>
      <c r="L48" s="101" t="n"/>
      <c r="M48" s="101" t="n"/>
    </row>
    <row r="49" ht="24" customHeight="1" s="33">
      <c r="A49" s="104" t="inlineStr">
        <is>
          <t>汇总_回款看板</t>
        </is>
      </c>
      <c r="B49" s="104" t="inlineStr">
        <is>
          <t>回款页直接取数</t>
        </is>
      </c>
      <c r="C49" s="104" t="inlineStr">
        <is>
          <t>回款分析</t>
        </is>
      </c>
      <c r="D49" s="104" t="inlineStr"/>
      <c r="E49" s="101" t="n"/>
      <c r="F49" s="101" t="n"/>
      <c r="G49" s="101" t="n"/>
      <c r="H49" s="101" t="n"/>
      <c r="I49" s="101" t="n"/>
      <c r="J49" s="101" t="n"/>
      <c r="K49" s="101" t="n"/>
      <c r="L49" s="101" t="n"/>
      <c r="M49" s="101" t="n"/>
    </row>
    <row r="50" ht="24" customHeight="1" s="33">
      <c r="A50" s="104" t="inlineStr">
        <is>
          <t>汇总_费用看板</t>
        </is>
      </c>
      <c r="B50" s="104" t="inlineStr">
        <is>
          <t>费用页直接取数</t>
        </is>
      </c>
      <c r="C50" s="104" t="inlineStr">
        <is>
          <t>费用分析</t>
        </is>
      </c>
      <c r="D50" s="104" t="inlineStr"/>
      <c r="E50" s="101" t="n"/>
      <c r="F50" s="101" t="n"/>
      <c r="G50" s="101" t="n"/>
      <c r="H50" s="101" t="n"/>
      <c r="I50" s="101" t="n"/>
      <c r="J50" s="101" t="n"/>
      <c r="K50" s="101" t="n"/>
      <c r="L50" s="101" t="n"/>
      <c r="M50" s="101" t="n"/>
    </row>
    <row r="51" ht="42" customHeight="1" s="33">
      <c r="A51" s="106" t="inlineStr">
        <is>
          <t>中英文展示说明：网页固定界面文字支持中英文切换；但风险说明、异常原因、动作建议、业务追问、客户名称、负责人、费用类别等内容来自 Excel 手工填写，网页会按原文展示。若希望看板呈现英文，请在 Excel 中填写英文。</t>
        </is>
      </c>
      <c r="B51" s="115" t="n"/>
      <c r="C51" s="115" t="n"/>
      <c r="D51" s="115" t="n"/>
      <c r="E51" s="116" t="n"/>
      <c r="F51" s="101" t="n"/>
      <c r="G51" s="101" t="n"/>
      <c r="H51" s="101" t="n"/>
      <c r="I51" s="101" t="n"/>
      <c r="J51" s="101" t="n"/>
      <c r="K51" s="101" t="n"/>
      <c r="L51" s="101" t="n"/>
      <c r="M51" s="101" t="n"/>
    </row>
    <row r="52" ht="20" customHeight="1" s="33">
      <c r="A52" s="117" t="n"/>
      <c r="E52" s="118" t="n"/>
      <c r="F52" s="101" t="n"/>
      <c r="G52" s="101" t="n"/>
      <c r="H52" s="101" t="n"/>
      <c r="I52" s="101" t="n"/>
      <c r="J52" s="101" t="n"/>
      <c r="K52" s="101" t="n"/>
      <c r="L52" s="101" t="n"/>
      <c r="M52" s="101" t="n"/>
    </row>
    <row r="53" ht="20" customHeight="1" s="33">
      <c r="A53" s="117" t="n"/>
      <c r="E53" s="118" t="n"/>
      <c r="F53" s="101" t="n"/>
      <c r="G53" s="101" t="n"/>
      <c r="H53" s="101" t="n"/>
      <c r="I53" s="101" t="n"/>
      <c r="J53" s="101" t="n"/>
      <c r="K53" s="101" t="n"/>
      <c r="L53" s="101" t="n"/>
      <c r="M53" s="101" t="n"/>
    </row>
    <row r="54" ht="20" customHeight="1" s="33">
      <c r="A54" s="117" t="n"/>
      <c r="E54" s="118" t="n"/>
      <c r="F54" s="101" t="n"/>
      <c r="G54" s="101" t="n"/>
      <c r="H54" s="101" t="n"/>
      <c r="I54" s="101" t="n"/>
      <c r="J54" s="101" t="n"/>
      <c r="K54" s="101" t="n"/>
      <c r="L54" s="101" t="n"/>
      <c r="M54" s="101" t="n"/>
    </row>
    <row r="55" ht="20" customHeight="1" s="33">
      <c r="A55" s="117" t="n"/>
      <c r="E55" s="118" t="n"/>
      <c r="F55" s="101" t="n"/>
      <c r="G55" s="101" t="n"/>
      <c r="H55" s="101" t="n"/>
      <c r="I55" s="101" t="n"/>
      <c r="J55" s="101" t="n"/>
      <c r="K55" s="101" t="n"/>
      <c r="L55" s="101" t="n"/>
      <c r="M55" s="101" t="n"/>
    </row>
    <row r="56" ht="20" customHeight="1" s="33">
      <c r="A56" s="117" t="n"/>
      <c r="E56" s="118" t="n"/>
      <c r="F56" s="101" t="n"/>
      <c r="G56" s="101" t="n"/>
      <c r="H56" s="101" t="n"/>
      <c r="I56" s="101" t="n"/>
      <c r="J56" s="101" t="n"/>
      <c r="K56" s="101" t="n"/>
      <c r="L56" s="101" t="n"/>
      <c r="M56" s="101" t="n"/>
    </row>
    <row r="57" ht="20" customHeight="1" s="33">
      <c r="A57" s="119" t="n"/>
      <c r="B57" s="120" t="n"/>
      <c r="C57" s="120" t="n"/>
      <c r="D57" s="120" t="n"/>
      <c r="E57" s="121" t="n"/>
      <c r="F57" s="101" t="n"/>
      <c r="G57" s="101" t="n"/>
      <c r="H57" s="101" t="n"/>
      <c r="I57" s="101" t="n"/>
      <c r="J57" s="101" t="n"/>
      <c r="K57" s="101" t="n"/>
      <c r="L57" s="101" t="n"/>
      <c r="M57" s="101" t="n"/>
    </row>
    <row r="60">
      <c r="A60" s="122" t="inlineStr">
        <is>
          <t>现金流分析</t>
        </is>
      </c>
      <c r="B60" s="122" t="inlineStr">
        <is>
          <t>现金流分析</t>
        </is>
      </c>
      <c r="C60" s="122" t="inlineStr">
        <is>
          <t>汇总_现金流分析</t>
        </is>
      </c>
      <c r="D60" s="122" t="inlineStr">
        <is>
          <t>汇总_现金流分析</t>
        </is>
      </c>
      <c r="E60" s="122" t="inlineStr">
        <is>
          <t>经营现金流、净现金流、期末现金、现金流风险和动作</t>
        </is>
      </c>
    </row>
    <row r="61">
      <c r="A61" s="122" t="inlineStr">
        <is>
          <t>三大表分析</t>
        </is>
      </c>
      <c r="B61" s="122" t="inlineStr">
        <is>
          <t>三大表分析</t>
        </is>
      </c>
      <c r="C61" s="122" t="inlineStr">
        <is>
          <t>汇总_三大表分析</t>
        </is>
      </c>
      <c r="D61" s="122" t="inlineStr">
        <is>
          <t>汇总_三大表分析</t>
        </is>
      </c>
      <c r="E61" s="122" t="inlineStr">
        <is>
          <t>收入、净利润、经营现金流、资产负债率、现金含量和联动动作</t>
        </is>
      </c>
    </row>
    <row r="63" ht="45" customHeight="1" s="33">
      <c r="A63" s="145" t="inlineStr">
        <is>
          <t>中英文展示说明</t>
        </is>
      </c>
      <c r="B63" s="122" t="inlineStr">
        <is>
          <t>网页静态按钮、标题、表头会自动中英文切换；从 Excel 上传的风险说明、动作建议、业务追问、客户名称、负责人等文本会按原文展示。若希望英文看板，请在 Excel 中填写英文。</t>
        </is>
      </c>
    </row>
  </sheetData>
  <mergeCells count="4">
    <mergeCell ref="A51:E57"/>
    <mergeCell ref="A3:M4"/>
    <mergeCell ref="A1:M1"/>
    <mergeCell ref="A2:M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M58"/>
  <sheetViews>
    <sheetView showGridLines="0" workbookViewId="0">
      <selection activeCell="A1" sqref="A1"/>
    </sheetView>
  </sheetViews>
  <sheetFormatPr baseColWidth="8" defaultRowHeight="13.8"/>
  <cols>
    <col width="14.09765625" customWidth="1" style="33" min="1" max="1"/>
    <col width="16.796875" customWidth="1" style="33" min="2" max="3"/>
    <col width="28.8984375" customWidth="1" style="33" min="4" max="5"/>
  </cols>
  <sheetData>
    <row r="1" ht="28.5" customHeight="1" s="33">
      <c r="A1" s="76" t="inlineStr">
        <is>
          <t>汇总_费用看板</t>
        </is>
      </c>
    </row>
    <row r="2" ht="22.5" customHeight="1" s="33">
      <c r="A2" s="44" t="inlineStr">
        <is>
          <t>网页费用分析页优先读取本表。分析期间、分类预算对比明细和待业务确认清单均由“明细_费用分析”自动链接。</t>
        </is>
      </c>
    </row>
    <row r="3">
      <c r="A3" s="62" t="inlineStr">
        <is>
          <t>绿色区域为网页费用分析直接取数结果；B-E 从“明细_费用分析”自动带入。</t>
        </is>
      </c>
    </row>
    <row r="4">
      <c r="A4" s="45" t="inlineStr">
        <is>
          <t>本页建议口径：费用类别已在“明细_费用分析”拆成逐格填写；汇总页仅做展示链接，不建议手工改动。</t>
        </is>
      </c>
    </row>
    <row r="5" ht="16.2" customHeight="1" s="33">
      <c r="A5" s="78" t="inlineStr">
        <is>
          <t>周次</t>
        </is>
      </c>
      <c r="B5" s="78" t="inlineStr">
        <is>
          <t>分析期间</t>
        </is>
      </c>
      <c r="C5" s="78" t="inlineStr">
        <is>
          <t>预算对比明细</t>
        </is>
      </c>
      <c r="D5" s="78" t="inlineStr">
        <is>
          <t>待业务确认</t>
        </is>
      </c>
      <c r="E5" s="78" t="inlineStr">
        <is>
          <t>提示语</t>
        </is>
      </c>
    </row>
    <row r="6" ht="15.6" customHeight="1" s="33">
      <c r="A6" s="5">
        <f>汇总_经营周报!A5</f>
        <v/>
      </c>
      <c r="B6" s="5">
        <f>IF($A6="","",明细_费用分析!B5)</f>
        <v/>
      </c>
      <c r="C6" s="5">
        <f>IF(明细_费用分析!C5="","",明细_费用分析!C5&amp;"|"&amp;明细_费用分析!D5&amp;"|"&amp;明细_费用分析!E5)&amp;IF(明细_费用分析!F5="","",";"&amp;明细_费用分析!F5&amp;"|"&amp;明细_费用分析!G5&amp;"|"&amp;明细_费用分析!H5)&amp;IF(明细_费用分析!I5="","",";"&amp;明细_费用分析!I5&amp;"|"&amp;明细_费用分析!J5&amp;"|"&amp;明细_费用分析!K5)&amp;IF(明细_费用分析!L5="","",";"&amp;明细_费用分析!L5&amp;"|"&amp;明细_费用分析!M5&amp;"|"&amp;明细_费用分析!N5)&amp;IF(明细_费用分析!O5="","",";"&amp;明细_费用分析!O5&amp;"|"&amp;明细_费用分析!P5&amp;"|"&amp;明细_费用分析!Q5)&amp;IF(明细_费用分析!R5="","",";"&amp;明细_费用分析!R5&amp;"|"&amp;明细_费用分析!S5&amp;"|"&amp;明细_费用分析!T5)</f>
        <v/>
      </c>
      <c r="D6" s="5">
        <f>IF(明细_费用分析!U5="","",明细_费用分析!U5)&amp;IF(明细_费用分析!V5="","",";"&amp;明细_费用分析!V5)</f>
        <v/>
      </c>
      <c r="E6" s="5">
        <f>IF($A6="","",明细_费用分析!W5)</f>
        <v/>
      </c>
    </row>
    <row r="7" ht="15.6" customHeight="1" s="33">
      <c r="A7" s="5">
        <f>汇总_经营周报!A6</f>
        <v/>
      </c>
      <c r="B7" s="5">
        <f>IF($A7="","",明细_费用分析!B6)</f>
        <v/>
      </c>
      <c r="C7" s="5">
        <f>IF(明细_费用分析!C6="","",明细_费用分析!C6&amp;"|"&amp;明细_费用分析!D6&amp;"|"&amp;明细_费用分析!E6)&amp;IF(明细_费用分析!F6="","",";"&amp;明细_费用分析!F6&amp;"|"&amp;明细_费用分析!G6&amp;"|"&amp;明细_费用分析!H6)&amp;IF(明细_费用分析!I6="","",";"&amp;明细_费用分析!I6&amp;"|"&amp;明细_费用分析!J6&amp;"|"&amp;明细_费用分析!K6)&amp;IF(明细_费用分析!L6="","",";"&amp;明细_费用分析!L6&amp;"|"&amp;明细_费用分析!M6&amp;"|"&amp;明细_费用分析!N6)&amp;IF(明细_费用分析!O6="","",";"&amp;明细_费用分析!O6&amp;"|"&amp;明细_费用分析!P6&amp;"|"&amp;明细_费用分析!Q6)&amp;IF(明细_费用分析!R6="","",";"&amp;明细_费用分析!R6&amp;"|"&amp;明细_费用分析!S6&amp;"|"&amp;明细_费用分析!T6)</f>
        <v/>
      </c>
      <c r="D7" s="5">
        <f>IF(明细_费用分析!U6="","",明细_费用分析!U6)&amp;IF(明细_费用分析!V6="","",";"&amp;明细_费用分析!V6)</f>
        <v/>
      </c>
      <c r="E7" s="5">
        <f>IF($A7="","",明细_费用分析!W6)</f>
        <v/>
      </c>
    </row>
    <row r="8" ht="15.6" customHeight="1" s="33">
      <c r="A8" s="5">
        <f>汇总_经营周报!A7</f>
        <v/>
      </c>
      <c r="B8" s="5">
        <f>IF($A8="","",明细_费用分析!B7)</f>
        <v/>
      </c>
      <c r="C8" s="5">
        <f>IF(明细_费用分析!C7="","",明细_费用分析!C7&amp;"|"&amp;明细_费用分析!D7&amp;"|"&amp;明细_费用分析!E7)&amp;IF(明细_费用分析!F7="","",";"&amp;明细_费用分析!F7&amp;"|"&amp;明细_费用分析!G7&amp;"|"&amp;明细_费用分析!H7)&amp;IF(明细_费用分析!I7="","",";"&amp;明细_费用分析!I7&amp;"|"&amp;明细_费用分析!J7&amp;"|"&amp;明细_费用分析!K7)&amp;IF(明细_费用分析!L7="","",";"&amp;明细_费用分析!L7&amp;"|"&amp;明细_费用分析!M7&amp;"|"&amp;明细_费用分析!N7)&amp;IF(明细_费用分析!O7="","",";"&amp;明细_费用分析!O7&amp;"|"&amp;明细_费用分析!P7&amp;"|"&amp;明细_费用分析!Q7)&amp;IF(明细_费用分析!R7="","",";"&amp;明细_费用分析!R7&amp;"|"&amp;明细_费用分析!S7&amp;"|"&amp;明细_费用分析!T7)</f>
        <v/>
      </c>
      <c r="D8" s="5">
        <f>IF(明细_费用分析!U7="","",明细_费用分析!U7)&amp;IF(明细_费用分析!V7="","",";"&amp;明细_费用分析!V7)</f>
        <v/>
      </c>
      <c r="E8" s="5">
        <f>IF($A8="","",明细_费用分析!W7)</f>
        <v/>
      </c>
    </row>
    <row r="9" ht="15.6" customHeight="1" s="33">
      <c r="A9" s="5">
        <f>汇总_经营周报!A8</f>
        <v/>
      </c>
      <c r="B9" s="5">
        <f>IF($A9="","",明细_费用分析!B8)</f>
        <v/>
      </c>
      <c r="C9" s="5">
        <f>IF(明细_费用分析!C8="","",明细_费用分析!C8&amp;"|"&amp;明细_费用分析!D8&amp;"|"&amp;明细_费用分析!E8)&amp;IF(明细_费用分析!F8="","",";"&amp;明细_费用分析!F8&amp;"|"&amp;明细_费用分析!G8&amp;"|"&amp;明细_费用分析!H8)&amp;IF(明细_费用分析!I8="","",";"&amp;明细_费用分析!I8&amp;"|"&amp;明细_费用分析!J8&amp;"|"&amp;明细_费用分析!K8)&amp;IF(明细_费用分析!L8="","",";"&amp;明细_费用分析!L8&amp;"|"&amp;明细_费用分析!M8&amp;"|"&amp;明细_费用分析!N8)&amp;IF(明细_费用分析!O8="","",";"&amp;明细_费用分析!O8&amp;"|"&amp;明细_费用分析!P8&amp;"|"&amp;明细_费用分析!Q8)&amp;IF(明细_费用分析!R8="","",";"&amp;明细_费用分析!R8&amp;"|"&amp;明细_费用分析!S8&amp;"|"&amp;明细_费用分析!T8)</f>
        <v/>
      </c>
      <c r="D9" s="5">
        <f>IF(明细_费用分析!U8="","",明细_费用分析!U8)&amp;IF(明细_费用分析!V8="","",";"&amp;明细_费用分析!V8)</f>
        <v/>
      </c>
      <c r="E9" s="5">
        <f>IF($A9="","",明细_费用分析!W8)</f>
        <v/>
      </c>
    </row>
    <row r="10" ht="15.6" customHeight="1" s="33">
      <c r="A10" s="5">
        <f>汇总_经营周报!A9</f>
        <v/>
      </c>
      <c r="B10" s="5">
        <f>IF($A10="","",明细_费用分析!B9)</f>
        <v/>
      </c>
      <c r="C10" s="5">
        <f>IF(明细_费用分析!C9="","",明细_费用分析!C9&amp;"|"&amp;明细_费用分析!D9&amp;"|"&amp;明细_费用分析!E9)&amp;IF(明细_费用分析!F9="","",";"&amp;明细_费用分析!F9&amp;"|"&amp;明细_费用分析!G9&amp;"|"&amp;明细_费用分析!H9)&amp;IF(明细_费用分析!I9="","",";"&amp;明细_费用分析!I9&amp;"|"&amp;明细_费用分析!J9&amp;"|"&amp;明细_费用分析!K9)&amp;IF(明细_费用分析!L9="","",";"&amp;明细_费用分析!L9&amp;"|"&amp;明细_费用分析!M9&amp;"|"&amp;明细_费用分析!N9)&amp;IF(明细_费用分析!O9="","",";"&amp;明细_费用分析!O9&amp;"|"&amp;明细_费用分析!P9&amp;"|"&amp;明细_费用分析!Q9)&amp;IF(明细_费用分析!R9="","",";"&amp;明细_费用分析!R9&amp;"|"&amp;明细_费用分析!S9&amp;"|"&amp;明细_费用分析!T9)</f>
        <v/>
      </c>
      <c r="D10" s="5">
        <f>IF(明细_费用分析!U9="","",明细_费用分析!U9)&amp;IF(明细_费用分析!V9="","",";"&amp;明细_费用分析!V9)</f>
        <v/>
      </c>
      <c r="E10" s="5">
        <f>IF($A10="","",明细_费用分析!W9)</f>
        <v/>
      </c>
    </row>
    <row r="11" ht="15.6" customHeight="1" s="33">
      <c r="A11" s="5">
        <f>汇总_经营周报!A10</f>
        <v/>
      </c>
      <c r="B11" s="5">
        <f>IF($A11="","",明细_费用分析!B10)</f>
        <v/>
      </c>
      <c r="C11" s="5">
        <f>IF(明细_费用分析!C10="","",明细_费用分析!C10&amp;"|"&amp;明细_费用分析!D10&amp;"|"&amp;明细_费用分析!E10)&amp;IF(明细_费用分析!F10="","",";"&amp;明细_费用分析!F10&amp;"|"&amp;明细_费用分析!G10&amp;"|"&amp;明细_费用分析!H10)&amp;IF(明细_费用分析!I10="","",";"&amp;明细_费用分析!I10&amp;"|"&amp;明细_费用分析!J10&amp;"|"&amp;明细_费用分析!K10)&amp;IF(明细_费用分析!L10="","",";"&amp;明细_费用分析!L10&amp;"|"&amp;明细_费用分析!M10&amp;"|"&amp;明细_费用分析!N10)&amp;IF(明细_费用分析!O10="","",";"&amp;明细_费用分析!O10&amp;"|"&amp;明细_费用分析!P10&amp;"|"&amp;明细_费用分析!Q10)&amp;IF(明细_费用分析!R10="","",";"&amp;明细_费用分析!R10&amp;"|"&amp;明细_费用分析!S10&amp;"|"&amp;明细_费用分析!T10)</f>
        <v/>
      </c>
      <c r="D11" s="5">
        <f>IF(明细_费用分析!U10="","",明细_费用分析!U10)&amp;IF(明细_费用分析!V10="","",";"&amp;明细_费用分析!V10)</f>
        <v/>
      </c>
      <c r="E11" s="5">
        <f>IF($A11="","",明细_费用分析!W10)</f>
        <v/>
      </c>
    </row>
    <row r="12" ht="15.6" customHeight="1" s="33">
      <c r="A12" s="5">
        <f>汇总_经营周报!A11</f>
        <v/>
      </c>
      <c r="B12" s="5">
        <f>IF($A12="","",明细_费用分析!B11)</f>
        <v/>
      </c>
      <c r="C12" s="5">
        <f>IF(明细_费用分析!C11="","",明细_费用分析!C11&amp;"|"&amp;明细_费用分析!D11&amp;"|"&amp;明细_费用分析!E11)&amp;IF(明细_费用分析!F11="","",";"&amp;明细_费用分析!F11&amp;"|"&amp;明细_费用分析!G11&amp;"|"&amp;明细_费用分析!H11)&amp;IF(明细_费用分析!I11="","",";"&amp;明细_费用分析!I11&amp;"|"&amp;明细_费用分析!J11&amp;"|"&amp;明细_费用分析!K11)&amp;IF(明细_费用分析!L11="","",";"&amp;明细_费用分析!L11&amp;"|"&amp;明细_费用分析!M11&amp;"|"&amp;明细_费用分析!N11)&amp;IF(明细_费用分析!O11="","",";"&amp;明细_费用分析!O11&amp;"|"&amp;明细_费用分析!P11&amp;"|"&amp;明细_费用分析!Q11)&amp;IF(明细_费用分析!R11="","",";"&amp;明细_费用分析!R11&amp;"|"&amp;明细_费用分析!S11&amp;"|"&amp;明细_费用分析!T11)</f>
        <v/>
      </c>
      <c r="D12" s="5">
        <f>IF(明细_费用分析!U11="","",明细_费用分析!U11)&amp;IF(明细_费用分析!V11="","",";"&amp;明细_费用分析!V11)</f>
        <v/>
      </c>
      <c r="E12" s="5">
        <f>IF($A12="","",明细_费用分析!W11)</f>
        <v/>
      </c>
    </row>
    <row r="13" ht="15.6" customHeight="1" s="33">
      <c r="A13" s="5">
        <f>汇总_经营周报!A12</f>
        <v/>
      </c>
      <c r="B13" s="5">
        <f>IF($A13="","",明细_费用分析!B12)</f>
        <v/>
      </c>
      <c r="C13" s="5">
        <f>IF(明细_费用分析!C12="","",明细_费用分析!C12&amp;"|"&amp;明细_费用分析!D12&amp;"|"&amp;明细_费用分析!E12)&amp;IF(明细_费用分析!F12="","",";"&amp;明细_费用分析!F12&amp;"|"&amp;明细_费用分析!G12&amp;"|"&amp;明细_费用分析!H12)&amp;IF(明细_费用分析!I12="","",";"&amp;明细_费用分析!I12&amp;"|"&amp;明细_费用分析!J12&amp;"|"&amp;明细_费用分析!K12)&amp;IF(明细_费用分析!L12="","",";"&amp;明细_费用分析!L12&amp;"|"&amp;明细_费用分析!M12&amp;"|"&amp;明细_费用分析!N12)&amp;IF(明细_费用分析!O12="","",";"&amp;明细_费用分析!O12&amp;"|"&amp;明细_费用分析!P12&amp;"|"&amp;明细_费用分析!Q12)&amp;IF(明细_费用分析!R12="","",";"&amp;明细_费用分析!R12&amp;"|"&amp;明细_费用分析!S12&amp;"|"&amp;明细_费用分析!T12)</f>
        <v/>
      </c>
      <c r="D13" s="5">
        <f>IF(明细_费用分析!U12="","",明细_费用分析!U12)&amp;IF(明细_费用分析!V12="","",";"&amp;明细_费用分析!V12)</f>
        <v/>
      </c>
      <c r="E13" s="5">
        <f>IF($A13="","",明细_费用分析!W12)</f>
        <v/>
      </c>
    </row>
    <row r="14" ht="15.6" customHeight="1" s="33">
      <c r="A14" s="5">
        <f>汇总_经营周报!A13</f>
        <v/>
      </c>
      <c r="B14" s="5">
        <f>IF($A14="","",明细_费用分析!B13)</f>
        <v/>
      </c>
      <c r="C14" s="5">
        <f>IF(明细_费用分析!C13="","",明细_费用分析!C13&amp;"|"&amp;明细_费用分析!D13&amp;"|"&amp;明细_费用分析!E13)&amp;IF(明细_费用分析!F13="","",";"&amp;明细_费用分析!F13&amp;"|"&amp;明细_费用分析!G13&amp;"|"&amp;明细_费用分析!H13)&amp;IF(明细_费用分析!I13="","",";"&amp;明细_费用分析!I13&amp;"|"&amp;明细_费用分析!J13&amp;"|"&amp;明细_费用分析!K13)&amp;IF(明细_费用分析!L13="","",";"&amp;明细_费用分析!L13&amp;"|"&amp;明细_费用分析!M13&amp;"|"&amp;明细_费用分析!N13)&amp;IF(明细_费用分析!O13="","",";"&amp;明细_费用分析!O13&amp;"|"&amp;明细_费用分析!P13&amp;"|"&amp;明细_费用分析!Q13)&amp;IF(明细_费用分析!R13="","",";"&amp;明细_费用分析!R13&amp;"|"&amp;明细_费用分析!S13&amp;"|"&amp;明细_费用分析!T13)</f>
        <v/>
      </c>
      <c r="D14" s="5">
        <f>IF(明细_费用分析!U13="","",明细_费用分析!U13)&amp;IF(明细_费用分析!V13="","",";"&amp;明细_费用分析!V13)</f>
        <v/>
      </c>
      <c r="E14" s="5">
        <f>IF($A14="","",明细_费用分析!W13)</f>
        <v/>
      </c>
    </row>
    <row r="15" ht="15.6" customHeight="1" s="33">
      <c r="A15" s="5">
        <f>汇总_经营周报!A14</f>
        <v/>
      </c>
      <c r="B15" s="5">
        <f>IF($A15="","",明细_费用分析!B14)</f>
        <v/>
      </c>
      <c r="C15" s="5">
        <f>IF(明细_费用分析!C14="","",明细_费用分析!C14&amp;"|"&amp;明细_费用分析!D14&amp;"|"&amp;明细_费用分析!E14)&amp;IF(明细_费用分析!F14="","",";"&amp;明细_费用分析!F14&amp;"|"&amp;明细_费用分析!G14&amp;"|"&amp;明细_费用分析!H14)&amp;IF(明细_费用分析!I14="","",";"&amp;明细_费用分析!I14&amp;"|"&amp;明细_费用分析!J14&amp;"|"&amp;明细_费用分析!K14)&amp;IF(明细_费用分析!L14="","",";"&amp;明细_费用分析!L14&amp;"|"&amp;明细_费用分析!M14&amp;"|"&amp;明细_费用分析!N14)&amp;IF(明细_费用分析!O14="","",";"&amp;明细_费用分析!O14&amp;"|"&amp;明细_费用分析!P14&amp;"|"&amp;明细_费用分析!Q14)&amp;IF(明细_费用分析!R14="","",";"&amp;明细_费用分析!R14&amp;"|"&amp;明细_费用分析!S14&amp;"|"&amp;明细_费用分析!T14)</f>
        <v/>
      </c>
      <c r="D15" s="5">
        <f>IF(明细_费用分析!U14="","",明细_费用分析!U14)&amp;IF(明细_费用分析!V14="","",";"&amp;明细_费用分析!V14)</f>
        <v/>
      </c>
      <c r="E15" s="5">
        <f>IF($A15="","",明细_费用分析!W14)</f>
        <v/>
      </c>
    </row>
    <row r="16" ht="15.6" customHeight="1" s="33">
      <c r="A16" s="5">
        <f>汇总_经营周报!A15</f>
        <v/>
      </c>
      <c r="B16" s="5">
        <f>IF($A16="","",明细_费用分析!B15)</f>
        <v/>
      </c>
      <c r="C16" s="5">
        <f>IF(明细_费用分析!C15="","",明细_费用分析!C15&amp;"|"&amp;明细_费用分析!D15&amp;"|"&amp;明细_费用分析!E15)&amp;IF(明细_费用分析!F15="","",";"&amp;明细_费用分析!F15&amp;"|"&amp;明细_费用分析!G15&amp;"|"&amp;明细_费用分析!H15)&amp;IF(明细_费用分析!I15="","",";"&amp;明细_费用分析!I15&amp;"|"&amp;明细_费用分析!J15&amp;"|"&amp;明细_费用分析!K15)&amp;IF(明细_费用分析!L15="","",";"&amp;明细_费用分析!L15&amp;"|"&amp;明细_费用分析!M15&amp;"|"&amp;明细_费用分析!N15)&amp;IF(明细_费用分析!O15="","",";"&amp;明细_费用分析!O15&amp;"|"&amp;明细_费用分析!P15&amp;"|"&amp;明细_费用分析!Q15)&amp;IF(明细_费用分析!R15="","",";"&amp;明细_费用分析!R15&amp;"|"&amp;明细_费用分析!S15&amp;"|"&amp;明细_费用分析!T15)</f>
        <v/>
      </c>
      <c r="D16" s="5">
        <f>IF(明细_费用分析!U15="","",明细_费用分析!U15)&amp;IF(明细_费用分析!V15="","",";"&amp;明细_费用分析!V15)</f>
        <v/>
      </c>
      <c r="E16" s="5">
        <f>IF($A16="","",明细_费用分析!W15)</f>
        <v/>
      </c>
    </row>
    <row r="17" ht="15.6" customHeight="1" s="33">
      <c r="A17" s="5">
        <f>汇总_经营周报!A16</f>
        <v/>
      </c>
      <c r="B17" s="5">
        <f>IF($A17="","",明细_费用分析!B16)</f>
        <v/>
      </c>
      <c r="C17" s="5">
        <f>IF(明细_费用分析!C16="","",明细_费用分析!C16&amp;"|"&amp;明细_费用分析!D16&amp;"|"&amp;明细_费用分析!E16)&amp;IF(明细_费用分析!F16="","",";"&amp;明细_费用分析!F16&amp;"|"&amp;明细_费用分析!G16&amp;"|"&amp;明细_费用分析!H16)&amp;IF(明细_费用分析!I16="","",";"&amp;明细_费用分析!I16&amp;"|"&amp;明细_费用分析!J16&amp;"|"&amp;明细_费用分析!K16)&amp;IF(明细_费用分析!L16="","",";"&amp;明细_费用分析!L16&amp;"|"&amp;明细_费用分析!M16&amp;"|"&amp;明细_费用分析!N16)&amp;IF(明细_费用分析!O16="","",";"&amp;明细_费用分析!O16&amp;"|"&amp;明细_费用分析!P16&amp;"|"&amp;明细_费用分析!Q16)&amp;IF(明细_费用分析!R16="","",";"&amp;明细_费用分析!R16&amp;"|"&amp;明细_费用分析!S16&amp;"|"&amp;明细_费用分析!T16)</f>
        <v/>
      </c>
      <c r="D17" s="5">
        <f>IF(明细_费用分析!U16="","",明细_费用分析!U16)&amp;IF(明细_费用分析!V16="","",";"&amp;明细_费用分析!V16)</f>
        <v/>
      </c>
      <c r="E17" s="5">
        <f>IF($A17="","",明细_费用分析!W16)</f>
        <v/>
      </c>
    </row>
    <row r="18" ht="15.6" customHeight="1" s="33">
      <c r="A18" s="5">
        <f>汇总_经营周报!A17</f>
        <v/>
      </c>
      <c r="B18" s="5">
        <f>IF($A18="","",明细_费用分析!B17)</f>
        <v/>
      </c>
      <c r="C18" s="5">
        <f>IF(明细_费用分析!C17="","",明细_费用分析!C17&amp;"|"&amp;明细_费用分析!D17&amp;"|"&amp;明细_费用分析!E17)&amp;IF(明细_费用分析!F17="","",";"&amp;明细_费用分析!F17&amp;"|"&amp;明细_费用分析!G17&amp;"|"&amp;明细_费用分析!H17)&amp;IF(明细_费用分析!I17="","",";"&amp;明细_费用分析!I17&amp;"|"&amp;明细_费用分析!J17&amp;"|"&amp;明细_费用分析!K17)&amp;IF(明细_费用分析!L17="","",";"&amp;明细_费用分析!L17&amp;"|"&amp;明细_费用分析!M17&amp;"|"&amp;明细_费用分析!N17)&amp;IF(明细_费用分析!O17="","",";"&amp;明细_费用分析!O17&amp;"|"&amp;明细_费用分析!P17&amp;"|"&amp;明细_费用分析!Q17)&amp;IF(明细_费用分析!R17="","",";"&amp;明细_费用分析!R17&amp;"|"&amp;明细_费用分析!S17&amp;"|"&amp;明细_费用分析!T17)</f>
        <v/>
      </c>
      <c r="D18" s="5">
        <f>IF(明细_费用分析!U17="","",明细_费用分析!U17)&amp;IF(明细_费用分析!V17="","",";"&amp;明细_费用分析!V17)</f>
        <v/>
      </c>
      <c r="E18" s="5">
        <f>IF($A18="","",明细_费用分析!W17)</f>
        <v/>
      </c>
    </row>
    <row r="19" ht="15.6" customHeight="1" s="33">
      <c r="A19" s="5">
        <f>汇总_经营周报!A18</f>
        <v/>
      </c>
      <c r="B19" s="5">
        <f>IF($A19="","",明细_费用分析!B18)</f>
        <v/>
      </c>
      <c r="C19" s="5">
        <f>IF(明细_费用分析!C18="","",明细_费用分析!C18&amp;"|"&amp;明细_费用分析!D18&amp;"|"&amp;明细_费用分析!E18)&amp;IF(明细_费用分析!F18="","",";"&amp;明细_费用分析!F18&amp;"|"&amp;明细_费用分析!G18&amp;"|"&amp;明细_费用分析!H18)&amp;IF(明细_费用分析!I18="","",";"&amp;明细_费用分析!I18&amp;"|"&amp;明细_费用分析!J18&amp;"|"&amp;明细_费用分析!K18)&amp;IF(明细_费用分析!L18="","",";"&amp;明细_费用分析!L18&amp;"|"&amp;明细_费用分析!M18&amp;"|"&amp;明细_费用分析!N18)&amp;IF(明细_费用分析!O18="","",";"&amp;明细_费用分析!O18&amp;"|"&amp;明细_费用分析!P18&amp;"|"&amp;明细_费用分析!Q18)&amp;IF(明细_费用分析!R18="","",";"&amp;明细_费用分析!R18&amp;"|"&amp;明细_费用分析!S18&amp;"|"&amp;明细_费用分析!T18)</f>
        <v/>
      </c>
      <c r="D19" s="5">
        <f>IF(明细_费用分析!U18="","",明细_费用分析!U18)&amp;IF(明细_费用分析!V18="","",";"&amp;明细_费用分析!V18)</f>
        <v/>
      </c>
      <c r="E19" s="5">
        <f>IF($A19="","",明细_费用分析!W18)</f>
        <v/>
      </c>
    </row>
    <row r="20" ht="15.6" customHeight="1" s="33">
      <c r="A20" s="5">
        <f>汇总_经营周报!A19</f>
        <v/>
      </c>
      <c r="B20" s="5">
        <f>IF($A20="","",明细_费用分析!B19)</f>
        <v/>
      </c>
      <c r="C20" s="5">
        <f>IF(明细_费用分析!C19="","",明细_费用分析!C19&amp;"|"&amp;明细_费用分析!D19&amp;"|"&amp;明细_费用分析!E19)&amp;IF(明细_费用分析!F19="","",";"&amp;明细_费用分析!F19&amp;"|"&amp;明细_费用分析!G19&amp;"|"&amp;明细_费用分析!H19)&amp;IF(明细_费用分析!I19="","",";"&amp;明细_费用分析!I19&amp;"|"&amp;明细_费用分析!J19&amp;"|"&amp;明细_费用分析!K19)&amp;IF(明细_费用分析!L19="","",";"&amp;明细_费用分析!L19&amp;"|"&amp;明细_费用分析!M19&amp;"|"&amp;明细_费用分析!N19)&amp;IF(明细_费用分析!O19="","",";"&amp;明细_费用分析!O19&amp;"|"&amp;明细_费用分析!P19&amp;"|"&amp;明细_费用分析!Q19)&amp;IF(明细_费用分析!R19="","",";"&amp;明细_费用分析!R19&amp;"|"&amp;明细_费用分析!S19&amp;"|"&amp;明细_费用分析!T19)</f>
        <v/>
      </c>
      <c r="D20" s="5">
        <f>IF(明细_费用分析!U19="","",明细_费用分析!U19)&amp;IF(明细_费用分析!V19="","",";"&amp;明细_费用分析!V19)</f>
        <v/>
      </c>
      <c r="E20" s="5">
        <f>IF($A20="","",明细_费用分析!W19)</f>
        <v/>
      </c>
    </row>
    <row r="21" ht="15.6" customHeight="1" s="33">
      <c r="A21" s="5">
        <f>汇总_经营周报!A20</f>
        <v/>
      </c>
      <c r="B21" s="5">
        <f>IF($A21="","",明细_费用分析!B20)</f>
        <v/>
      </c>
      <c r="C21" s="5">
        <f>IF(明细_费用分析!C20="","",明细_费用分析!C20&amp;"|"&amp;明细_费用分析!D20&amp;"|"&amp;明细_费用分析!E20)&amp;IF(明细_费用分析!F20="","",";"&amp;明细_费用分析!F20&amp;"|"&amp;明细_费用分析!G20&amp;"|"&amp;明细_费用分析!H20)&amp;IF(明细_费用分析!I20="","",";"&amp;明细_费用分析!I20&amp;"|"&amp;明细_费用分析!J20&amp;"|"&amp;明细_费用分析!K20)&amp;IF(明细_费用分析!L20="","",";"&amp;明细_费用分析!L20&amp;"|"&amp;明细_费用分析!M20&amp;"|"&amp;明细_费用分析!N20)&amp;IF(明细_费用分析!O20="","",";"&amp;明细_费用分析!O20&amp;"|"&amp;明细_费用分析!P20&amp;"|"&amp;明细_费用分析!Q20)&amp;IF(明细_费用分析!R20="","",";"&amp;明细_费用分析!R20&amp;"|"&amp;明细_费用分析!S20&amp;"|"&amp;明细_费用分析!T20)</f>
        <v/>
      </c>
      <c r="D21" s="5">
        <f>IF(明细_费用分析!U20="","",明细_费用分析!U20)&amp;IF(明细_费用分析!V20="","",";"&amp;明细_费用分析!V20)</f>
        <v/>
      </c>
      <c r="E21" s="5">
        <f>IF($A21="","",明细_费用分析!W20)</f>
        <v/>
      </c>
    </row>
    <row r="22" ht="15.6" customHeight="1" s="33">
      <c r="A22" s="5">
        <f>汇总_经营周报!A21</f>
        <v/>
      </c>
      <c r="B22" s="5">
        <f>IF($A22="","",明细_费用分析!B21)</f>
        <v/>
      </c>
      <c r="C22" s="5">
        <f>IF(明细_费用分析!C21="","",明细_费用分析!C21&amp;"|"&amp;明细_费用分析!D21&amp;"|"&amp;明细_费用分析!E21)&amp;IF(明细_费用分析!F21="","",";"&amp;明细_费用分析!F21&amp;"|"&amp;明细_费用分析!G21&amp;"|"&amp;明细_费用分析!H21)&amp;IF(明细_费用分析!I21="","",";"&amp;明细_费用分析!I21&amp;"|"&amp;明细_费用分析!J21&amp;"|"&amp;明细_费用分析!K21)&amp;IF(明细_费用分析!L21="","",";"&amp;明细_费用分析!L21&amp;"|"&amp;明细_费用分析!M21&amp;"|"&amp;明细_费用分析!N21)&amp;IF(明细_费用分析!O21="","",";"&amp;明细_费用分析!O21&amp;"|"&amp;明细_费用分析!P21&amp;"|"&amp;明细_费用分析!Q21)&amp;IF(明细_费用分析!R21="","",";"&amp;明细_费用分析!R21&amp;"|"&amp;明细_费用分析!S21&amp;"|"&amp;明细_费用分析!T21)</f>
        <v/>
      </c>
      <c r="D22" s="5">
        <f>IF(明细_费用分析!U21="","",明细_费用分析!U21)&amp;IF(明细_费用分析!V21="","",";"&amp;明细_费用分析!V21)</f>
        <v/>
      </c>
      <c r="E22" s="5">
        <f>IF($A22="","",明细_费用分析!W21)</f>
        <v/>
      </c>
    </row>
    <row r="23" ht="15.6" customHeight="1" s="33">
      <c r="A23" s="5">
        <f>汇总_经营周报!A22</f>
        <v/>
      </c>
      <c r="B23" s="5">
        <f>IF($A23="","",明细_费用分析!B22)</f>
        <v/>
      </c>
      <c r="C23" s="5">
        <f>IF(明细_费用分析!C22="","",明细_费用分析!C22&amp;"|"&amp;明细_费用分析!D22&amp;"|"&amp;明细_费用分析!E22)&amp;IF(明细_费用分析!F22="","",";"&amp;明细_费用分析!F22&amp;"|"&amp;明细_费用分析!G22&amp;"|"&amp;明细_费用分析!H22)&amp;IF(明细_费用分析!I22="","",";"&amp;明细_费用分析!I22&amp;"|"&amp;明细_费用分析!J22&amp;"|"&amp;明细_费用分析!K22)&amp;IF(明细_费用分析!L22="","",";"&amp;明细_费用分析!L22&amp;"|"&amp;明细_费用分析!M22&amp;"|"&amp;明细_费用分析!N22)&amp;IF(明细_费用分析!O22="","",";"&amp;明细_费用分析!O22&amp;"|"&amp;明细_费用分析!P22&amp;"|"&amp;明细_费用分析!Q22)&amp;IF(明细_费用分析!R22="","",";"&amp;明细_费用分析!R22&amp;"|"&amp;明细_费用分析!S22&amp;"|"&amp;明细_费用分析!T22)</f>
        <v/>
      </c>
      <c r="D23" s="5">
        <f>IF(明细_费用分析!U22="","",明细_费用分析!U22)&amp;IF(明细_费用分析!V22="","",";"&amp;明细_费用分析!V22)</f>
        <v/>
      </c>
      <c r="E23" s="5">
        <f>IF($A23="","",明细_费用分析!W22)</f>
        <v/>
      </c>
    </row>
    <row r="24" ht="15.6" customHeight="1" s="33">
      <c r="A24" s="5">
        <f>汇总_经营周报!A23</f>
        <v/>
      </c>
      <c r="B24" s="5">
        <f>IF($A24="","",明细_费用分析!B23)</f>
        <v/>
      </c>
      <c r="C24" s="5">
        <f>IF(明细_费用分析!C23="","",明细_费用分析!C23&amp;"|"&amp;明细_费用分析!D23&amp;"|"&amp;明细_费用分析!E23)&amp;IF(明细_费用分析!F23="","",";"&amp;明细_费用分析!F23&amp;"|"&amp;明细_费用分析!G23&amp;"|"&amp;明细_费用分析!H23)&amp;IF(明细_费用分析!I23="","",";"&amp;明细_费用分析!I23&amp;"|"&amp;明细_费用分析!J23&amp;"|"&amp;明细_费用分析!K23)&amp;IF(明细_费用分析!L23="","",";"&amp;明细_费用分析!L23&amp;"|"&amp;明细_费用分析!M23&amp;"|"&amp;明细_费用分析!N23)&amp;IF(明细_费用分析!O23="","",";"&amp;明细_费用分析!O23&amp;"|"&amp;明细_费用分析!P23&amp;"|"&amp;明细_费用分析!Q23)&amp;IF(明细_费用分析!R23="","",";"&amp;明细_费用分析!R23&amp;"|"&amp;明细_费用分析!S23&amp;"|"&amp;明细_费用分析!T23)</f>
        <v/>
      </c>
      <c r="D24" s="5">
        <f>IF(明细_费用分析!U23="","",明细_费用分析!U23)&amp;IF(明细_费用分析!V23="","",";"&amp;明细_费用分析!V23)</f>
        <v/>
      </c>
      <c r="E24" s="5">
        <f>IF($A24="","",明细_费用分析!W23)</f>
        <v/>
      </c>
    </row>
    <row r="25" ht="15.6" customHeight="1" s="33">
      <c r="A25" s="5">
        <f>汇总_经营周报!A24</f>
        <v/>
      </c>
      <c r="B25" s="5">
        <f>IF($A25="","",明细_费用分析!B24)</f>
        <v/>
      </c>
      <c r="C25" s="5">
        <f>IF(明细_费用分析!C24="","",明细_费用分析!C24&amp;"|"&amp;明细_费用分析!D24&amp;"|"&amp;明细_费用分析!E24)&amp;IF(明细_费用分析!F24="","",";"&amp;明细_费用分析!F24&amp;"|"&amp;明细_费用分析!G24&amp;"|"&amp;明细_费用分析!H24)&amp;IF(明细_费用分析!I24="","",";"&amp;明细_费用分析!I24&amp;"|"&amp;明细_费用分析!J24&amp;"|"&amp;明细_费用分析!K24)&amp;IF(明细_费用分析!L24="","",";"&amp;明细_费用分析!L24&amp;"|"&amp;明细_费用分析!M24&amp;"|"&amp;明细_费用分析!N24)&amp;IF(明细_费用分析!O24="","",";"&amp;明细_费用分析!O24&amp;"|"&amp;明细_费用分析!P24&amp;"|"&amp;明细_费用分析!Q24)&amp;IF(明细_费用分析!R24="","",";"&amp;明细_费用分析!R24&amp;"|"&amp;明细_费用分析!S24&amp;"|"&amp;明细_费用分析!T24)</f>
        <v/>
      </c>
      <c r="D25" s="5">
        <f>IF(明细_费用分析!U24="","",明细_费用分析!U24)&amp;IF(明细_费用分析!V24="","",";"&amp;明细_费用分析!V24)</f>
        <v/>
      </c>
      <c r="E25" s="5">
        <f>IF($A25="","",明细_费用分析!W24)</f>
        <v/>
      </c>
    </row>
    <row r="26" ht="15.6" customHeight="1" s="33">
      <c r="A26" s="5">
        <f>汇总_经营周报!A25</f>
        <v/>
      </c>
      <c r="B26" s="5">
        <f>IF($A26="","",明细_费用分析!B25)</f>
        <v/>
      </c>
      <c r="C26" s="5">
        <f>IF(明细_费用分析!C25="","",明细_费用分析!C25&amp;"|"&amp;明细_费用分析!D25&amp;"|"&amp;明细_费用分析!E25)&amp;IF(明细_费用分析!F25="","",";"&amp;明细_费用分析!F25&amp;"|"&amp;明细_费用分析!G25&amp;"|"&amp;明细_费用分析!H25)&amp;IF(明细_费用分析!I25="","",";"&amp;明细_费用分析!I25&amp;"|"&amp;明细_费用分析!J25&amp;"|"&amp;明细_费用分析!K25)&amp;IF(明细_费用分析!L25="","",";"&amp;明细_费用分析!L25&amp;"|"&amp;明细_费用分析!M25&amp;"|"&amp;明细_费用分析!N25)&amp;IF(明细_费用分析!O25="","",";"&amp;明细_费用分析!O25&amp;"|"&amp;明细_费用分析!P25&amp;"|"&amp;明细_费用分析!Q25)&amp;IF(明细_费用分析!R25="","",";"&amp;明细_费用分析!R25&amp;"|"&amp;明细_费用分析!S25&amp;"|"&amp;明细_费用分析!T25)</f>
        <v/>
      </c>
      <c r="D26" s="5">
        <f>IF(明细_费用分析!U25="","",明细_费用分析!U25)&amp;IF(明细_费用分析!V25="","",";"&amp;明细_费用分析!V25)</f>
        <v/>
      </c>
      <c r="E26" s="5">
        <f>IF($A26="","",明细_费用分析!W25)</f>
        <v/>
      </c>
    </row>
    <row r="27" ht="15.6" customHeight="1" s="33">
      <c r="A27" s="5">
        <f>汇总_经营周报!A26</f>
        <v/>
      </c>
      <c r="B27" s="5">
        <f>IF($A27="","",明细_费用分析!B26)</f>
        <v/>
      </c>
      <c r="C27" s="5">
        <f>IF(明细_费用分析!C26="","",明细_费用分析!C26&amp;"|"&amp;明细_费用分析!D26&amp;"|"&amp;明细_费用分析!E26)&amp;IF(明细_费用分析!F26="","",";"&amp;明细_费用分析!F26&amp;"|"&amp;明细_费用分析!G26&amp;"|"&amp;明细_费用分析!H26)&amp;IF(明细_费用分析!I26="","",";"&amp;明细_费用分析!I26&amp;"|"&amp;明细_费用分析!J26&amp;"|"&amp;明细_费用分析!K26)&amp;IF(明细_费用分析!L26="","",";"&amp;明细_费用分析!L26&amp;"|"&amp;明细_费用分析!M26&amp;"|"&amp;明细_费用分析!N26)&amp;IF(明细_费用分析!O26="","",";"&amp;明细_费用分析!O26&amp;"|"&amp;明细_费用分析!P26&amp;"|"&amp;明细_费用分析!Q26)&amp;IF(明细_费用分析!R26="","",";"&amp;明细_费用分析!R26&amp;"|"&amp;明细_费用分析!S26&amp;"|"&amp;明细_费用分析!T26)</f>
        <v/>
      </c>
      <c r="D27" s="5">
        <f>IF(明细_费用分析!U26="","",明细_费用分析!U26)&amp;IF(明细_费用分析!V26="","",";"&amp;明细_费用分析!V26)</f>
        <v/>
      </c>
      <c r="E27" s="5">
        <f>IF($A27="","",明细_费用分析!W26)</f>
        <v/>
      </c>
    </row>
    <row r="28" ht="15.6" customHeight="1" s="33">
      <c r="A28" s="5">
        <f>汇总_经营周报!A27</f>
        <v/>
      </c>
      <c r="B28" s="5">
        <f>IF($A28="","",明细_费用分析!B27)</f>
        <v/>
      </c>
      <c r="C28" s="5">
        <f>IF(明细_费用分析!C27="","",明细_费用分析!C27&amp;"|"&amp;明细_费用分析!D27&amp;"|"&amp;明细_费用分析!E27)&amp;IF(明细_费用分析!F27="","",";"&amp;明细_费用分析!F27&amp;"|"&amp;明细_费用分析!G27&amp;"|"&amp;明细_费用分析!H27)&amp;IF(明细_费用分析!I27="","",";"&amp;明细_费用分析!I27&amp;"|"&amp;明细_费用分析!J27&amp;"|"&amp;明细_费用分析!K27)&amp;IF(明细_费用分析!L27="","",";"&amp;明细_费用分析!L27&amp;"|"&amp;明细_费用分析!M27&amp;"|"&amp;明细_费用分析!N27)&amp;IF(明细_费用分析!O27="","",";"&amp;明细_费用分析!O27&amp;"|"&amp;明细_费用分析!P27&amp;"|"&amp;明细_费用分析!Q27)&amp;IF(明细_费用分析!R27="","",";"&amp;明细_费用分析!R27&amp;"|"&amp;明细_费用分析!S27&amp;"|"&amp;明细_费用分析!T27)</f>
        <v/>
      </c>
      <c r="D28" s="5">
        <f>IF(明细_费用分析!U27="","",明细_费用分析!U27)&amp;IF(明细_费用分析!V27="","",";"&amp;明细_费用分析!V27)</f>
        <v/>
      </c>
      <c r="E28" s="5">
        <f>IF($A28="","",明细_费用分析!W27)</f>
        <v/>
      </c>
    </row>
    <row r="29" ht="15.6" customHeight="1" s="33">
      <c r="A29" s="5">
        <f>汇总_经营周报!A28</f>
        <v/>
      </c>
      <c r="B29" s="5">
        <f>IF($A29="","",明细_费用分析!B28)</f>
        <v/>
      </c>
      <c r="C29" s="5">
        <f>IF(明细_费用分析!C28="","",明细_费用分析!C28&amp;"|"&amp;明细_费用分析!D28&amp;"|"&amp;明细_费用分析!E28)&amp;IF(明细_费用分析!F28="","",";"&amp;明细_费用分析!F28&amp;"|"&amp;明细_费用分析!G28&amp;"|"&amp;明细_费用分析!H28)&amp;IF(明细_费用分析!I28="","",";"&amp;明细_费用分析!I28&amp;"|"&amp;明细_费用分析!J28&amp;"|"&amp;明细_费用分析!K28)&amp;IF(明细_费用分析!L28="","",";"&amp;明细_费用分析!L28&amp;"|"&amp;明细_费用分析!M28&amp;"|"&amp;明细_费用分析!N28)&amp;IF(明细_费用分析!O28="","",";"&amp;明细_费用分析!O28&amp;"|"&amp;明细_费用分析!P28&amp;"|"&amp;明细_费用分析!Q28)&amp;IF(明细_费用分析!R28="","",";"&amp;明细_费用分析!R28&amp;"|"&amp;明细_费用分析!S28&amp;"|"&amp;明细_费用分析!T28)</f>
        <v/>
      </c>
      <c r="D29" s="5">
        <f>IF(明细_费用分析!U28="","",明细_费用分析!U28)&amp;IF(明细_费用分析!V28="","",";"&amp;明细_费用分析!V28)</f>
        <v/>
      </c>
      <c r="E29" s="5">
        <f>IF($A29="","",明细_费用分析!W28)</f>
        <v/>
      </c>
    </row>
    <row r="30" ht="15.6" customHeight="1" s="33">
      <c r="A30" s="5">
        <f>汇总_经营周报!A29</f>
        <v/>
      </c>
      <c r="B30" s="5">
        <f>IF($A30="","",明细_费用分析!B29)</f>
        <v/>
      </c>
      <c r="C30" s="5">
        <f>IF(明细_费用分析!C29="","",明细_费用分析!C29&amp;"|"&amp;明细_费用分析!D29&amp;"|"&amp;明细_费用分析!E29)&amp;IF(明细_费用分析!F29="","",";"&amp;明细_费用分析!F29&amp;"|"&amp;明细_费用分析!G29&amp;"|"&amp;明细_费用分析!H29)&amp;IF(明细_费用分析!I29="","",";"&amp;明细_费用分析!I29&amp;"|"&amp;明细_费用分析!J29&amp;"|"&amp;明细_费用分析!K29)&amp;IF(明细_费用分析!L29="","",";"&amp;明细_费用分析!L29&amp;"|"&amp;明细_费用分析!M29&amp;"|"&amp;明细_费用分析!N29)&amp;IF(明细_费用分析!O29="","",";"&amp;明细_费用分析!O29&amp;"|"&amp;明细_费用分析!P29&amp;"|"&amp;明细_费用分析!Q29)&amp;IF(明细_费用分析!R29="","",";"&amp;明细_费用分析!R29&amp;"|"&amp;明细_费用分析!S29&amp;"|"&amp;明细_费用分析!T29)</f>
        <v/>
      </c>
      <c r="D30" s="5">
        <f>IF(明细_费用分析!U29="","",明细_费用分析!U29)&amp;IF(明细_费用分析!V29="","",";"&amp;明细_费用分析!V29)</f>
        <v/>
      </c>
      <c r="E30" s="5">
        <f>IF($A30="","",明细_费用分析!W29)</f>
        <v/>
      </c>
    </row>
    <row r="31" ht="15.6" customHeight="1" s="33">
      <c r="A31" s="5">
        <f>汇总_经营周报!A30</f>
        <v/>
      </c>
      <c r="B31" s="5">
        <f>IF($A31="","",明细_费用分析!B30)</f>
        <v/>
      </c>
      <c r="C31" s="5">
        <f>IF(明细_费用分析!C30="","",明细_费用分析!C30&amp;"|"&amp;明细_费用分析!D30&amp;"|"&amp;明细_费用分析!E30)&amp;IF(明细_费用分析!F30="","",";"&amp;明细_费用分析!F30&amp;"|"&amp;明细_费用分析!G30&amp;"|"&amp;明细_费用分析!H30)&amp;IF(明细_费用分析!I30="","",";"&amp;明细_费用分析!I30&amp;"|"&amp;明细_费用分析!J30&amp;"|"&amp;明细_费用分析!K30)&amp;IF(明细_费用分析!L30="","",";"&amp;明细_费用分析!L30&amp;"|"&amp;明细_费用分析!M30&amp;"|"&amp;明细_费用分析!N30)&amp;IF(明细_费用分析!O30="","",";"&amp;明细_费用分析!O30&amp;"|"&amp;明细_费用分析!P30&amp;"|"&amp;明细_费用分析!Q30)&amp;IF(明细_费用分析!R30="","",";"&amp;明细_费用分析!R30&amp;"|"&amp;明细_费用分析!S30&amp;"|"&amp;明细_费用分析!T30)</f>
        <v/>
      </c>
      <c r="D31" s="5">
        <f>IF(明细_费用分析!U30="","",明细_费用分析!U30)&amp;IF(明细_费用分析!V30="","",";"&amp;明细_费用分析!V30)</f>
        <v/>
      </c>
      <c r="E31" s="5">
        <f>IF($A31="","",明细_费用分析!W30)</f>
        <v/>
      </c>
    </row>
    <row r="32" ht="15.6" customHeight="1" s="33">
      <c r="A32" s="5">
        <f>汇总_经营周报!A31</f>
        <v/>
      </c>
      <c r="B32" s="5">
        <f>IF($A32="","",明细_费用分析!B31)</f>
        <v/>
      </c>
      <c r="C32" s="5">
        <f>IF(明细_费用分析!C31="","",明细_费用分析!C31&amp;"|"&amp;明细_费用分析!D31&amp;"|"&amp;明细_费用分析!E31)&amp;IF(明细_费用分析!F31="","",";"&amp;明细_费用分析!F31&amp;"|"&amp;明细_费用分析!G31&amp;"|"&amp;明细_费用分析!H31)&amp;IF(明细_费用分析!I31="","",";"&amp;明细_费用分析!I31&amp;"|"&amp;明细_费用分析!J31&amp;"|"&amp;明细_费用分析!K31)&amp;IF(明细_费用分析!L31="","",";"&amp;明细_费用分析!L31&amp;"|"&amp;明细_费用分析!M31&amp;"|"&amp;明细_费用分析!N31)&amp;IF(明细_费用分析!O31="","",";"&amp;明细_费用分析!O31&amp;"|"&amp;明细_费用分析!P31&amp;"|"&amp;明细_费用分析!Q31)&amp;IF(明细_费用分析!R31="","",";"&amp;明细_费用分析!R31&amp;"|"&amp;明细_费用分析!S31&amp;"|"&amp;明细_费用分析!T31)</f>
        <v/>
      </c>
      <c r="D32" s="5">
        <f>IF(明细_费用分析!U31="","",明细_费用分析!U31)&amp;IF(明细_费用分析!V31="","",";"&amp;明细_费用分析!V31)</f>
        <v/>
      </c>
      <c r="E32" s="5">
        <f>IF($A32="","",明细_费用分析!W31)</f>
        <v/>
      </c>
    </row>
    <row r="33" ht="15.6" customHeight="1" s="33">
      <c r="A33" s="5">
        <f>汇总_经营周报!A32</f>
        <v/>
      </c>
      <c r="B33" s="5">
        <f>IF($A33="","",明细_费用分析!B32)</f>
        <v/>
      </c>
      <c r="C33" s="5">
        <f>IF(明细_费用分析!C32="","",明细_费用分析!C32&amp;"|"&amp;明细_费用分析!D32&amp;"|"&amp;明细_费用分析!E32)&amp;IF(明细_费用分析!F32="","",";"&amp;明细_费用分析!F32&amp;"|"&amp;明细_费用分析!G32&amp;"|"&amp;明细_费用分析!H32)&amp;IF(明细_费用分析!I32="","",";"&amp;明细_费用分析!I32&amp;"|"&amp;明细_费用分析!J32&amp;"|"&amp;明细_费用分析!K32)&amp;IF(明细_费用分析!L32="","",";"&amp;明细_费用分析!L32&amp;"|"&amp;明细_费用分析!M32&amp;"|"&amp;明细_费用分析!N32)&amp;IF(明细_费用分析!O32="","",";"&amp;明细_费用分析!O32&amp;"|"&amp;明细_费用分析!P32&amp;"|"&amp;明细_费用分析!Q32)&amp;IF(明细_费用分析!R32="","",";"&amp;明细_费用分析!R32&amp;"|"&amp;明细_费用分析!S32&amp;"|"&amp;明细_费用分析!T32)</f>
        <v/>
      </c>
      <c r="D33" s="5">
        <f>IF(明细_费用分析!U32="","",明细_费用分析!U32)&amp;IF(明细_费用分析!V32="","",";"&amp;明细_费用分析!V32)</f>
        <v/>
      </c>
      <c r="E33" s="5">
        <f>IF($A33="","",明细_费用分析!W32)</f>
        <v/>
      </c>
    </row>
    <row r="34" ht="15.6" customHeight="1" s="33">
      <c r="A34" s="5">
        <f>汇总_经营周报!A33</f>
        <v/>
      </c>
      <c r="B34" s="5">
        <f>IF($A34="","",明细_费用分析!B33)</f>
        <v/>
      </c>
      <c r="C34" s="5">
        <f>IF(明细_费用分析!C33="","",明细_费用分析!C33&amp;"|"&amp;明细_费用分析!D33&amp;"|"&amp;明细_费用分析!E33)&amp;IF(明细_费用分析!F33="","",";"&amp;明细_费用分析!F33&amp;"|"&amp;明细_费用分析!G33&amp;"|"&amp;明细_费用分析!H33)&amp;IF(明细_费用分析!I33="","",";"&amp;明细_费用分析!I33&amp;"|"&amp;明细_费用分析!J33&amp;"|"&amp;明细_费用分析!K33)&amp;IF(明细_费用分析!L33="","",";"&amp;明细_费用分析!L33&amp;"|"&amp;明细_费用分析!M33&amp;"|"&amp;明细_费用分析!N33)&amp;IF(明细_费用分析!O33="","",";"&amp;明细_费用分析!O33&amp;"|"&amp;明细_费用分析!P33&amp;"|"&amp;明细_费用分析!Q33)&amp;IF(明细_费用分析!R33="","",";"&amp;明细_费用分析!R33&amp;"|"&amp;明细_费用分析!S33&amp;"|"&amp;明细_费用分析!T33)</f>
        <v/>
      </c>
      <c r="D34" s="5">
        <f>IF(明细_费用分析!U33="","",明细_费用分析!U33)&amp;IF(明细_费用分析!V33="","",";"&amp;明细_费用分析!V33)</f>
        <v/>
      </c>
      <c r="E34" s="5">
        <f>IF($A34="","",明细_费用分析!W33)</f>
        <v/>
      </c>
    </row>
    <row r="35" ht="15.6" customHeight="1" s="33">
      <c r="A35" s="5">
        <f>汇总_经营周报!A34</f>
        <v/>
      </c>
      <c r="B35" s="5">
        <f>IF($A35="","",明细_费用分析!B34)</f>
        <v/>
      </c>
      <c r="C35" s="5">
        <f>IF(明细_费用分析!C34="","",明细_费用分析!C34&amp;"|"&amp;明细_费用分析!D34&amp;"|"&amp;明细_费用分析!E34)&amp;IF(明细_费用分析!F34="","",";"&amp;明细_费用分析!F34&amp;"|"&amp;明细_费用分析!G34&amp;"|"&amp;明细_费用分析!H34)&amp;IF(明细_费用分析!I34="","",";"&amp;明细_费用分析!I34&amp;"|"&amp;明细_费用分析!J34&amp;"|"&amp;明细_费用分析!K34)&amp;IF(明细_费用分析!L34="","",";"&amp;明细_费用分析!L34&amp;"|"&amp;明细_费用分析!M34&amp;"|"&amp;明细_费用分析!N34)&amp;IF(明细_费用分析!O34="","",";"&amp;明细_费用分析!O34&amp;"|"&amp;明细_费用分析!P34&amp;"|"&amp;明细_费用分析!Q34)&amp;IF(明细_费用分析!R34="","",";"&amp;明细_费用分析!R34&amp;"|"&amp;明细_费用分析!S34&amp;"|"&amp;明细_费用分析!T34)</f>
        <v/>
      </c>
      <c r="D35" s="5">
        <f>IF(明细_费用分析!U34="","",明细_费用分析!U34)&amp;IF(明细_费用分析!V34="","",";"&amp;明细_费用分析!V34)</f>
        <v/>
      </c>
      <c r="E35" s="5">
        <f>IF($A35="","",明细_费用分析!W34)</f>
        <v/>
      </c>
    </row>
    <row r="36" ht="15.6" customHeight="1" s="33">
      <c r="A36" s="5">
        <f>汇总_经营周报!A35</f>
        <v/>
      </c>
      <c r="B36" s="5">
        <f>IF($A36="","",明细_费用分析!B35)</f>
        <v/>
      </c>
      <c r="C36" s="5">
        <f>IF(明细_费用分析!C35="","",明细_费用分析!C35&amp;"|"&amp;明细_费用分析!D35&amp;"|"&amp;明细_费用分析!E35)&amp;IF(明细_费用分析!F35="","",";"&amp;明细_费用分析!F35&amp;"|"&amp;明细_费用分析!G35&amp;"|"&amp;明细_费用分析!H35)&amp;IF(明细_费用分析!I35="","",";"&amp;明细_费用分析!I35&amp;"|"&amp;明细_费用分析!J35&amp;"|"&amp;明细_费用分析!K35)&amp;IF(明细_费用分析!L35="","",";"&amp;明细_费用分析!L35&amp;"|"&amp;明细_费用分析!M35&amp;"|"&amp;明细_费用分析!N35)&amp;IF(明细_费用分析!O35="","",";"&amp;明细_费用分析!O35&amp;"|"&amp;明细_费用分析!P35&amp;"|"&amp;明细_费用分析!Q35)&amp;IF(明细_费用分析!R35="","",";"&amp;明细_费用分析!R35&amp;"|"&amp;明细_费用分析!S35&amp;"|"&amp;明细_费用分析!T35)</f>
        <v/>
      </c>
      <c r="D36" s="5">
        <f>IF(明细_费用分析!U35="","",明细_费用分析!U35)&amp;IF(明细_费用分析!V35="","",";"&amp;明细_费用分析!V35)</f>
        <v/>
      </c>
      <c r="E36" s="5">
        <f>IF($A36="","",明细_费用分析!W35)</f>
        <v/>
      </c>
    </row>
    <row r="37" ht="15.6" customHeight="1" s="33">
      <c r="A37" s="5">
        <f>汇总_经营周报!A36</f>
        <v/>
      </c>
      <c r="B37" s="5">
        <f>IF($A37="","",明细_费用分析!B36)</f>
        <v/>
      </c>
      <c r="C37" s="5">
        <f>IF(明细_费用分析!C36="","",明细_费用分析!C36&amp;"|"&amp;明细_费用分析!D36&amp;"|"&amp;明细_费用分析!E36)&amp;IF(明细_费用分析!F36="","",";"&amp;明细_费用分析!F36&amp;"|"&amp;明细_费用分析!G36&amp;"|"&amp;明细_费用分析!H36)&amp;IF(明细_费用分析!I36="","",";"&amp;明细_费用分析!I36&amp;"|"&amp;明细_费用分析!J36&amp;"|"&amp;明细_费用分析!K36)&amp;IF(明细_费用分析!L36="","",";"&amp;明细_费用分析!L36&amp;"|"&amp;明细_费用分析!M36&amp;"|"&amp;明细_费用分析!N36)&amp;IF(明细_费用分析!O36="","",";"&amp;明细_费用分析!O36&amp;"|"&amp;明细_费用分析!P36&amp;"|"&amp;明细_费用分析!Q36)&amp;IF(明细_费用分析!R36="","",";"&amp;明细_费用分析!R36&amp;"|"&amp;明细_费用分析!S36&amp;"|"&amp;明细_费用分析!T36)</f>
        <v/>
      </c>
      <c r="D37" s="5">
        <f>IF(明细_费用分析!U36="","",明细_费用分析!U36)&amp;IF(明细_费用分析!V36="","",";"&amp;明细_费用分析!V36)</f>
        <v/>
      </c>
      <c r="E37" s="5">
        <f>IF($A37="","",明细_费用分析!W36)</f>
        <v/>
      </c>
    </row>
    <row r="38" ht="15.6" customHeight="1" s="33">
      <c r="A38" s="5">
        <f>汇总_经营周报!A37</f>
        <v/>
      </c>
      <c r="B38" s="5">
        <f>IF($A38="","",明细_费用分析!B37)</f>
        <v/>
      </c>
      <c r="C38" s="5">
        <f>IF(明细_费用分析!C37="","",明细_费用分析!C37&amp;"|"&amp;明细_费用分析!D37&amp;"|"&amp;明细_费用分析!E37)&amp;IF(明细_费用分析!F37="","",";"&amp;明细_费用分析!F37&amp;"|"&amp;明细_费用分析!G37&amp;"|"&amp;明细_费用分析!H37)&amp;IF(明细_费用分析!I37="","",";"&amp;明细_费用分析!I37&amp;"|"&amp;明细_费用分析!J37&amp;"|"&amp;明细_费用分析!K37)&amp;IF(明细_费用分析!L37="","",";"&amp;明细_费用分析!L37&amp;"|"&amp;明细_费用分析!M37&amp;"|"&amp;明细_费用分析!N37)&amp;IF(明细_费用分析!O37="","",";"&amp;明细_费用分析!O37&amp;"|"&amp;明细_费用分析!P37&amp;"|"&amp;明细_费用分析!Q37)&amp;IF(明细_费用分析!R37="","",";"&amp;明细_费用分析!R37&amp;"|"&amp;明细_费用分析!S37&amp;"|"&amp;明细_费用分析!T37)</f>
        <v/>
      </c>
      <c r="D38" s="5">
        <f>IF(明细_费用分析!U37="","",明细_费用分析!U37)&amp;IF(明细_费用分析!V37="","",";"&amp;明细_费用分析!V37)</f>
        <v/>
      </c>
      <c r="E38" s="5">
        <f>IF($A38="","",明细_费用分析!W37)</f>
        <v/>
      </c>
    </row>
    <row r="39" ht="15.6" customHeight="1" s="33">
      <c r="A39" s="5">
        <f>汇总_经营周报!A38</f>
        <v/>
      </c>
      <c r="B39" s="5">
        <f>IF($A39="","",明细_费用分析!B38)</f>
        <v/>
      </c>
      <c r="C39" s="5">
        <f>IF(明细_费用分析!C38="","",明细_费用分析!C38&amp;"|"&amp;明细_费用分析!D38&amp;"|"&amp;明细_费用分析!E38)&amp;IF(明细_费用分析!F38="","",";"&amp;明细_费用分析!F38&amp;"|"&amp;明细_费用分析!G38&amp;"|"&amp;明细_费用分析!H38)&amp;IF(明细_费用分析!I38="","",";"&amp;明细_费用分析!I38&amp;"|"&amp;明细_费用分析!J38&amp;"|"&amp;明细_费用分析!K38)&amp;IF(明细_费用分析!L38="","",";"&amp;明细_费用分析!L38&amp;"|"&amp;明细_费用分析!M38&amp;"|"&amp;明细_费用分析!N38)&amp;IF(明细_费用分析!O38="","",";"&amp;明细_费用分析!O38&amp;"|"&amp;明细_费用分析!P38&amp;"|"&amp;明细_费用分析!Q38)&amp;IF(明细_费用分析!R38="","",";"&amp;明细_费用分析!R38&amp;"|"&amp;明细_费用分析!S38&amp;"|"&amp;明细_费用分析!T38)</f>
        <v/>
      </c>
      <c r="D39" s="5">
        <f>IF(明细_费用分析!U38="","",明细_费用分析!U38)&amp;IF(明细_费用分析!V38="","",";"&amp;明细_费用分析!V38)</f>
        <v/>
      </c>
      <c r="E39" s="5">
        <f>IF($A39="","",明细_费用分析!W38)</f>
        <v/>
      </c>
    </row>
    <row r="40" ht="15.6" customHeight="1" s="33">
      <c r="A40" s="5">
        <f>汇总_经营周报!A39</f>
        <v/>
      </c>
      <c r="B40" s="5">
        <f>IF($A40="","",明细_费用分析!B39)</f>
        <v/>
      </c>
      <c r="C40" s="5">
        <f>IF(明细_费用分析!C39="","",明细_费用分析!C39&amp;"|"&amp;明细_费用分析!D39&amp;"|"&amp;明细_费用分析!E39)&amp;IF(明细_费用分析!F39="","",";"&amp;明细_费用分析!F39&amp;"|"&amp;明细_费用分析!G39&amp;"|"&amp;明细_费用分析!H39)&amp;IF(明细_费用分析!I39="","",";"&amp;明细_费用分析!I39&amp;"|"&amp;明细_费用分析!J39&amp;"|"&amp;明细_费用分析!K39)&amp;IF(明细_费用分析!L39="","",";"&amp;明细_费用分析!L39&amp;"|"&amp;明细_费用分析!M39&amp;"|"&amp;明细_费用分析!N39)&amp;IF(明细_费用分析!O39="","",";"&amp;明细_费用分析!O39&amp;"|"&amp;明细_费用分析!P39&amp;"|"&amp;明细_费用分析!Q39)&amp;IF(明细_费用分析!R39="","",";"&amp;明细_费用分析!R39&amp;"|"&amp;明细_费用分析!S39&amp;"|"&amp;明细_费用分析!T39)</f>
        <v/>
      </c>
      <c r="D40" s="5">
        <f>IF(明细_费用分析!U39="","",明细_费用分析!U39)&amp;IF(明细_费用分析!V39="","",";"&amp;明细_费用分析!V39)</f>
        <v/>
      </c>
      <c r="E40" s="5">
        <f>IF($A40="","",明细_费用分析!W39)</f>
        <v/>
      </c>
    </row>
    <row r="41" ht="15.6" customHeight="1" s="33">
      <c r="A41" s="5">
        <f>汇总_经营周报!A40</f>
        <v/>
      </c>
      <c r="B41" s="5">
        <f>IF($A41="","",明细_费用分析!B40)</f>
        <v/>
      </c>
      <c r="C41" s="5">
        <f>IF(明细_费用分析!C40="","",明细_费用分析!C40&amp;"|"&amp;明细_费用分析!D40&amp;"|"&amp;明细_费用分析!E40)&amp;IF(明细_费用分析!F40="","",";"&amp;明细_费用分析!F40&amp;"|"&amp;明细_费用分析!G40&amp;"|"&amp;明细_费用分析!H40)&amp;IF(明细_费用分析!I40="","",";"&amp;明细_费用分析!I40&amp;"|"&amp;明细_费用分析!J40&amp;"|"&amp;明细_费用分析!K40)&amp;IF(明细_费用分析!L40="","",";"&amp;明细_费用分析!L40&amp;"|"&amp;明细_费用分析!M40&amp;"|"&amp;明细_费用分析!N40)&amp;IF(明细_费用分析!O40="","",";"&amp;明细_费用分析!O40&amp;"|"&amp;明细_费用分析!P40&amp;"|"&amp;明细_费用分析!Q40)&amp;IF(明细_费用分析!R40="","",";"&amp;明细_费用分析!R40&amp;"|"&amp;明细_费用分析!S40&amp;"|"&amp;明细_费用分析!T40)</f>
        <v/>
      </c>
      <c r="D41" s="5">
        <f>IF(明细_费用分析!U40="","",明细_费用分析!U40)&amp;IF(明细_费用分析!V40="","",";"&amp;明细_费用分析!V40)</f>
        <v/>
      </c>
      <c r="E41" s="5">
        <f>IF($A41="","",明细_费用分析!W40)</f>
        <v/>
      </c>
    </row>
    <row r="42" ht="15.6" customHeight="1" s="33">
      <c r="A42" s="5">
        <f>汇总_经营周报!A41</f>
        <v/>
      </c>
      <c r="B42" s="5">
        <f>IF($A42="","",明细_费用分析!B41)</f>
        <v/>
      </c>
      <c r="C42" s="5">
        <f>IF(明细_费用分析!C41="","",明细_费用分析!C41&amp;"|"&amp;明细_费用分析!D41&amp;"|"&amp;明细_费用分析!E41)&amp;IF(明细_费用分析!F41="","",";"&amp;明细_费用分析!F41&amp;"|"&amp;明细_费用分析!G41&amp;"|"&amp;明细_费用分析!H41)&amp;IF(明细_费用分析!I41="","",";"&amp;明细_费用分析!I41&amp;"|"&amp;明细_费用分析!J41&amp;"|"&amp;明细_费用分析!K41)&amp;IF(明细_费用分析!L41="","",";"&amp;明细_费用分析!L41&amp;"|"&amp;明细_费用分析!M41&amp;"|"&amp;明细_费用分析!N41)&amp;IF(明细_费用分析!O41="","",";"&amp;明细_费用分析!O41&amp;"|"&amp;明细_费用分析!P41&amp;"|"&amp;明细_费用分析!Q41)&amp;IF(明细_费用分析!R41="","",";"&amp;明细_费用分析!R41&amp;"|"&amp;明细_费用分析!S41&amp;"|"&amp;明细_费用分析!T41)</f>
        <v/>
      </c>
      <c r="D42" s="5">
        <f>IF(明细_费用分析!U41="","",明细_费用分析!U41)&amp;IF(明细_费用分析!V41="","",";"&amp;明细_费用分析!V41)</f>
        <v/>
      </c>
      <c r="E42" s="5">
        <f>IF($A42="","",明细_费用分析!W41)</f>
        <v/>
      </c>
    </row>
    <row r="43" ht="15.6" customHeight="1" s="33">
      <c r="A43" s="5">
        <f>汇总_经营周报!A42</f>
        <v/>
      </c>
      <c r="B43" s="5">
        <f>IF($A43="","",明细_费用分析!B42)</f>
        <v/>
      </c>
      <c r="C43" s="5">
        <f>IF(明细_费用分析!C42="","",明细_费用分析!C42&amp;"|"&amp;明细_费用分析!D42&amp;"|"&amp;明细_费用分析!E42)&amp;IF(明细_费用分析!F42="","",";"&amp;明细_费用分析!F42&amp;"|"&amp;明细_费用分析!G42&amp;"|"&amp;明细_费用分析!H42)&amp;IF(明细_费用分析!I42="","",";"&amp;明细_费用分析!I42&amp;"|"&amp;明细_费用分析!J42&amp;"|"&amp;明细_费用分析!K42)&amp;IF(明细_费用分析!L42="","",";"&amp;明细_费用分析!L42&amp;"|"&amp;明细_费用分析!M42&amp;"|"&amp;明细_费用分析!N42)&amp;IF(明细_费用分析!O42="","",";"&amp;明细_费用分析!O42&amp;"|"&amp;明细_费用分析!P42&amp;"|"&amp;明细_费用分析!Q42)&amp;IF(明细_费用分析!R42="","",";"&amp;明细_费用分析!R42&amp;"|"&amp;明细_费用分析!S42&amp;"|"&amp;明细_费用分析!T42)</f>
        <v/>
      </c>
      <c r="D43" s="5">
        <f>IF(明细_费用分析!U42="","",明细_费用分析!U42)&amp;IF(明细_费用分析!V42="","",";"&amp;明细_费用分析!V42)</f>
        <v/>
      </c>
      <c r="E43" s="5">
        <f>IF($A43="","",明细_费用分析!W42)</f>
        <v/>
      </c>
    </row>
    <row r="44" ht="15.6" customHeight="1" s="33">
      <c r="A44" s="5">
        <f>汇总_经营周报!A43</f>
        <v/>
      </c>
      <c r="B44" s="5">
        <f>IF($A44="","",明细_费用分析!B43)</f>
        <v/>
      </c>
      <c r="C44" s="5">
        <f>IF(明细_费用分析!C43="","",明细_费用分析!C43&amp;"|"&amp;明细_费用分析!D43&amp;"|"&amp;明细_费用分析!E43)&amp;IF(明细_费用分析!F43="","",";"&amp;明细_费用分析!F43&amp;"|"&amp;明细_费用分析!G43&amp;"|"&amp;明细_费用分析!H43)&amp;IF(明细_费用分析!I43="","",";"&amp;明细_费用分析!I43&amp;"|"&amp;明细_费用分析!J43&amp;"|"&amp;明细_费用分析!K43)&amp;IF(明细_费用分析!L43="","",";"&amp;明细_费用分析!L43&amp;"|"&amp;明细_费用分析!M43&amp;"|"&amp;明细_费用分析!N43)&amp;IF(明细_费用分析!O43="","",";"&amp;明细_费用分析!O43&amp;"|"&amp;明细_费用分析!P43&amp;"|"&amp;明细_费用分析!Q43)&amp;IF(明细_费用分析!R43="","",";"&amp;明细_费用分析!R43&amp;"|"&amp;明细_费用分析!S43&amp;"|"&amp;明细_费用分析!T43)</f>
        <v/>
      </c>
      <c r="D44" s="5">
        <f>IF(明细_费用分析!U43="","",明细_费用分析!U43)&amp;IF(明细_费用分析!V43="","",";"&amp;明细_费用分析!V43)</f>
        <v/>
      </c>
      <c r="E44" s="5">
        <f>IF($A44="","",明细_费用分析!W43)</f>
        <v/>
      </c>
    </row>
    <row r="45" ht="15.6" customHeight="1" s="33">
      <c r="A45" s="5">
        <f>汇总_经营周报!A44</f>
        <v/>
      </c>
      <c r="B45" s="5">
        <f>IF($A45="","",明细_费用分析!B44)</f>
        <v/>
      </c>
      <c r="C45" s="5">
        <f>IF(明细_费用分析!C44="","",明细_费用分析!C44&amp;"|"&amp;明细_费用分析!D44&amp;"|"&amp;明细_费用分析!E44)&amp;IF(明细_费用分析!F44="","",";"&amp;明细_费用分析!F44&amp;"|"&amp;明细_费用分析!G44&amp;"|"&amp;明细_费用分析!H44)&amp;IF(明细_费用分析!I44="","",";"&amp;明细_费用分析!I44&amp;"|"&amp;明细_费用分析!J44&amp;"|"&amp;明细_费用分析!K44)&amp;IF(明细_费用分析!L44="","",";"&amp;明细_费用分析!L44&amp;"|"&amp;明细_费用分析!M44&amp;"|"&amp;明细_费用分析!N44)&amp;IF(明细_费用分析!O44="","",";"&amp;明细_费用分析!O44&amp;"|"&amp;明细_费用分析!P44&amp;"|"&amp;明细_费用分析!Q44)&amp;IF(明细_费用分析!R44="","",";"&amp;明细_费用分析!R44&amp;"|"&amp;明细_费用分析!S44&amp;"|"&amp;明细_费用分析!T44)</f>
        <v/>
      </c>
      <c r="D45" s="5">
        <f>IF(明细_费用分析!U44="","",明细_费用分析!U44)&amp;IF(明细_费用分析!V44="","",";"&amp;明细_费用分析!V44)</f>
        <v/>
      </c>
      <c r="E45" s="5">
        <f>IF($A45="","",明细_费用分析!W44)</f>
        <v/>
      </c>
    </row>
    <row r="46" ht="15.6" customHeight="1" s="33">
      <c r="A46" s="5">
        <f>汇总_经营周报!A45</f>
        <v/>
      </c>
      <c r="B46" s="5">
        <f>IF($A46="","",明细_费用分析!B45)</f>
        <v/>
      </c>
      <c r="C46" s="5">
        <f>IF(明细_费用分析!C45="","",明细_费用分析!C45&amp;"|"&amp;明细_费用分析!D45&amp;"|"&amp;明细_费用分析!E45)&amp;IF(明细_费用分析!F45="","",";"&amp;明细_费用分析!F45&amp;"|"&amp;明细_费用分析!G45&amp;"|"&amp;明细_费用分析!H45)&amp;IF(明细_费用分析!I45="","",";"&amp;明细_费用分析!I45&amp;"|"&amp;明细_费用分析!J45&amp;"|"&amp;明细_费用分析!K45)&amp;IF(明细_费用分析!L45="","",";"&amp;明细_费用分析!L45&amp;"|"&amp;明细_费用分析!M45&amp;"|"&amp;明细_费用分析!N45)&amp;IF(明细_费用分析!O45="","",";"&amp;明细_费用分析!O45&amp;"|"&amp;明细_费用分析!P45&amp;"|"&amp;明细_费用分析!Q45)&amp;IF(明细_费用分析!R45="","",";"&amp;明细_费用分析!R45&amp;"|"&amp;明细_费用分析!S45&amp;"|"&amp;明细_费用分析!T45)</f>
        <v/>
      </c>
      <c r="D46" s="5">
        <f>IF(明细_费用分析!U45="","",明细_费用分析!U45)&amp;IF(明细_费用分析!V45="","",";"&amp;明细_费用分析!V45)</f>
        <v/>
      </c>
      <c r="E46" s="5">
        <f>IF($A46="","",明细_费用分析!W45)</f>
        <v/>
      </c>
    </row>
    <row r="47" ht="15.6" customHeight="1" s="33">
      <c r="A47" s="5">
        <f>汇总_经营周报!A46</f>
        <v/>
      </c>
      <c r="B47" s="5">
        <f>IF($A47="","",明细_费用分析!B46)</f>
        <v/>
      </c>
      <c r="C47" s="5">
        <f>IF(明细_费用分析!C46="","",明细_费用分析!C46&amp;"|"&amp;明细_费用分析!D46&amp;"|"&amp;明细_费用分析!E46)&amp;IF(明细_费用分析!F46="","",";"&amp;明细_费用分析!F46&amp;"|"&amp;明细_费用分析!G46&amp;"|"&amp;明细_费用分析!H46)&amp;IF(明细_费用分析!I46="","",";"&amp;明细_费用分析!I46&amp;"|"&amp;明细_费用分析!J46&amp;"|"&amp;明细_费用分析!K46)&amp;IF(明细_费用分析!L46="","",";"&amp;明细_费用分析!L46&amp;"|"&amp;明细_费用分析!M46&amp;"|"&amp;明细_费用分析!N46)&amp;IF(明细_费用分析!O46="","",";"&amp;明细_费用分析!O46&amp;"|"&amp;明细_费用分析!P46&amp;"|"&amp;明细_费用分析!Q46)&amp;IF(明细_费用分析!R46="","",";"&amp;明细_费用分析!R46&amp;"|"&amp;明细_费用分析!S46&amp;"|"&amp;明细_费用分析!T46)</f>
        <v/>
      </c>
      <c r="D47" s="5">
        <f>IF(明细_费用分析!U46="","",明细_费用分析!U46)&amp;IF(明细_费用分析!V46="","",";"&amp;明细_费用分析!V46)</f>
        <v/>
      </c>
      <c r="E47" s="5">
        <f>IF($A47="","",明细_费用分析!W46)</f>
        <v/>
      </c>
    </row>
    <row r="48" ht="15.6" customHeight="1" s="33">
      <c r="A48" s="5">
        <f>汇总_经营周报!A47</f>
        <v/>
      </c>
      <c r="B48" s="5">
        <f>IF($A48="","",明细_费用分析!B47)</f>
        <v/>
      </c>
      <c r="C48" s="5">
        <f>IF(明细_费用分析!C47="","",明细_费用分析!C47&amp;"|"&amp;明细_费用分析!D47&amp;"|"&amp;明细_费用分析!E47)&amp;IF(明细_费用分析!F47="","",";"&amp;明细_费用分析!F47&amp;"|"&amp;明细_费用分析!G47&amp;"|"&amp;明细_费用分析!H47)&amp;IF(明细_费用分析!I47="","",";"&amp;明细_费用分析!I47&amp;"|"&amp;明细_费用分析!J47&amp;"|"&amp;明细_费用分析!K47)&amp;IF(明细_费用分析!L47="","",";"&amp;明细_费用分析!L47&amp;"|"&amp;明细_费用分析!M47&amp;"|"&amp;明细_费用分析!N47)&amp;IF(明细_费用分析!O47="","",";"&amp;明细_费用分析!O47&amp;"|"&amp;明细_费用分析!P47&amp;"|"&amp;明细_费用分析!Q47)&amp;IF(明细_费用分析!R47="","",";"&amp;明细_费用分析!R47&amp;"|"&amp;明细_费用分析!S47&amp;"|"&amp;明细_费用分析!T47)</f>
        <v/>
      </c>
      <c r="D48" s="5">
        <f>IF(明细_费用分析!U47="","",明细_费用分析!U47)&amp;IF(明细_费用分析!V47="","",";"&amp;明细_费用分析!V47)</f>
        <v/>
      </c>
      <c r="E48" s="5">
        <f>IF($A48="","",明细_费用分析!W47)</f>
        <v/>
      </c>
    </row>
    <row r="49" ht="15.6" customHeight="1" s="33">
      <c r="A49" s="5">
        <f>汇总_经营周报!A48</f>
        <v/>
      </c>
      <c r="B49" s="5">
        <f>IF($A49="","",明细_费用分析!B48)</f>
        <v/>
      </c>
      <c r="C49" s="5">
        <f>IF(明细_费用分析!C48="","",明细_费用分析!C48&amp;"|"&amp;明细_费用分析!D48&amp;"|"&amp;明细_费用分析!E48)&amp;IF(明细_费用分析!F48="","",";"&amp;明细_费用分析!F48&amp;"|"&amp;明细_费用分析!G48&amp;"|"&amp;明细_费用分析!H48)&amp;IF(明细_费用分析!I48="","",";"&amp;明细_费用分析!I48&amp;"|"&amp;明细_费用分析!J48&amp;"|"&amp;明细_费用分析!K48)&amp;IF(明细_费用分析!L48="","",";"&amp;明细_费用分析!L48&amp;"|"&amp;明细_费用分析!M48&amp;"|"&amp;明细_费用分析!N48)&amp;IF(明细_费用分析!O48="","",";"&amp;明细_费用分析!O48&amp;"|"&amp;明细_费用分析!P48&amp;"|"&amp;明细_费用分析!Q48)&amp;IF(明细_费用分析!R48="","",";"&amp;明细_费用分析!R48&amp;"|"&amp;明细_费用分析!S48&amp;"|"&amp;明细_费用分析!T48)</f>
        <v/>
      </c>
      <c r="D49" s="5">
        <f>IF(明细_费用分析!U48="","",明细_费用分析!U48)&amp;IF(明细_费用分析!V48="","",";"&amp;明细_费用分析!V48)</f>
        <v/>
      </c>
      <c r="E49" s="5">
        <f>IF($A49="","",明细_费用分析!W48)</f>
        <v/>
      </c>
    </row>
    <row r="50" ht="15.6" customHeight="1" s="33">
      <c r="A50" s="5">
        <f>汇总_经营周报!A49</f>
        <v/>
      </c>
      <c r="B50" s="5">
        <f>IF($A50="","",明细_费用分析!B49)</f>
        <v/>
      </c>
      <c r="C50" s="5">
        <f>IF(明细_费用分析!C49="","",明细_费用分析!C49&amp;"|"&amp;明细_费用分析!D49&amp;"|"&amp;明细_费用分析!E49)&amp;IF(明细_费用分析!F49="","",";"&amp;明细_费用分析!F49&amp;"|"&amp;明细_费用分析!G49&amp;"|"&amp;明细_费用分析!H49)&amp;IF(明细_费用分析!I49="","",";"&amp;明细_费用分析!I49&amp;"|"&amp;明细_费用分析!J49&amp;"|"&amp;明细_费用分析!K49)&amp;IF(明细_费用分析!L49="","",";"&amp;明细_费用分析!L49&amp;"|"&amp;明细_费用分析!M49&amp;"|"&amp;明细_费用分析!N49)&amp;IF(明细_费用分析!O49="","",";"&amp;明细_费用分析!O49&amp;"|"&amp;明细_费用分析!P49&amp;"|"&amp;明细_费用分析!Q49)&amp;IF(明细_费用分析!R49="","",";"&amp;明细_费用分析!R49&amp;"|"&amp;明细_费用分析!S49&amp;"|"&amp;明细_费用分析!T49)</f>
        <v/>
      </c>
      <c r="D50" s="5">
        <f>IF(明细_费用分析!U49="","",明细_费用分析!U49)&amp;IF(明细_费用分析!V49="","",";"&amp;明细_费用分析!V49)</f>
        <v/>
      </c>
      <c r="E50" s="5">
        <f>IF($A50="","",明细_费用分析!W49)</f>
        <v/>
      </c>
    </row>
    <row r="51" ht="15.6" customHeight="1" s="33">
      <c r="A51" s="5">
        <f>汇总_经营周报!A50</f>
        <v/>
      </c>
      <c r="B51" s="5">
        <f>IF($A51="","",明细_费用分析!B50)</f>
        <v/>
      </c>
      <c r="C51" s="5">
        <f>IF(明细_费用分析!C50="","",明细_费用分析!C50&amp;"|"&amp;明细_费用分析!D50&amp;"|"&amp;明细_费用分析!E50)&amp;IF(明细_费用分析!F50="","",";"&amp;明细_费用分析!F50&amp;"|"&amp;明细_费用分析!G50&amp;"|"&amp;明细_费用分析!H50)&amp;IF(明细_费用分析!I50="","",";"&amp;明细_费用分析!I50&amp;"|"&amp;明细_费用分析!J50&amp;"|"&amp;明细_费用分析!K50)&amp;IF(明细_费用分析!L50="","",";"&amp;明细_费用分析!L50&amp;"|"&amp;明细_费用分析!M50&amp;"|"&amp;明细_费用分析!N50)&amp;IF(明细_费用分析!O50="","",";"&amp;明细_费用分析!O50&amp;"|"&amp;明细_费用分析!P50&amp;"|"&amp;明细_费用分析!Q50)&amp;IF(明细_费用分析!R50="","",";"&amp;明细_费用分析!R50&amp;"|"&amp;明细_费用分析!S50&amp;"|"&amp;明细_费用分析!T50)</f>
        <v/>
      </c>
      <c r="D51" s="5">
        <f>IF(明细_费用分析!U50="","",明细_费用分析!U50)&amp;IF(明细_费用分析!V50="","",";"&amp;明细_费用分析!V50)</f>
        <v/>
      </c>
      <c r="E51" s="5">
        <f>IF($A51="","",明细_费用分析!W50)</f>
        <v/>
      </c>
    </row>
    <row r="52" ht="15.6" customHeight="1" s="33">
      <c r="A52" s="5">
        <f>汇总_经营周报!A51</f>
        <v/>
      </c>
      <c r="B52" s="5">
        <f>IF($A52="","",明细_费用分析!B51)</f>
        <v/>
      </c>
      <c r="C52" s="5">
        <f>IF(明细_费用分析!C51="","",明细_费用分析!C51&amp;"|"&amp;明细_费用分析!D51&amp;"|"&amp;明细_费用分析!E51)&amp;IF(明细_费用分析!F51="","",";"&amp;明细_费用分析!F51&amp;"|"&amp;明细_费用分析!G51&amp;"|"&amp;明细_费用分析!H51)&amp;IF(明细_费用分析!I51="","",";"&amp;明细_费用分析!I51&amp;"|"&amp;明细_费用分析!J51&amp;"|"&amp;明细_费用分析!K51)&amp;IF(明细_费用分析!L51="","",";"&amp;明细_费用分析!L51&amp;"|"&amp;明细_费用分析!M51&amp;"|"&amp;明细_费用分析!N51)&amp;IF(明细_费用分析!O51="","",";"&amp;明细_费用分析!O51&amp;"|"&amp;明细_费用分析!P51&amp;"|"&amp;明细_费用分析!Q51)&amp;IF(明细_费用分析!R51="","",";"&amp;明细_费用分析!R51&amp;"|"&amp;明细_费用分析!S51&amp;"|"&amp;明细_费用分析!T51)</f>
        <v/>
      </c>
      <c r="D52" s="5">
        <f>IF(明细_费用分析!U51="","",明细_费用分析!U51)&amp;IF(明细_费用分析!V51="","",";"&amp;明细_费用分析!V51)</f>
        <v/>
      </c>
      <c r="E52" s="5">
        <f>IF($A52="","",明细_费用分析!W51)</f>
        <v/>
      </c>
    </row>
    <row r="53" ht="15.6" customHeight="1" s="33">
      <c r="A53" s="5">
        <f>汇总_经营周报!A52</f>
        <v/>
      </c>
      <c r="B53" s="5">
        <f>IF($A53="","",明细_费用分析!B52)</f>
        <v/>
      </c>
      <c r="C53" s="5">
        <f>IF(明细_费用分析!C52="","",明细_费用分析!C52&amp;"|"&amp;明细_费用分析!D52&amp;"|"&amp;明细_费用分析!E52)&amp;IF(明细_费用分析!F52="","",";"&amp;明细_费用分析!F52&amp;"|"&amp;明细_费用分析!G52&amp;"|"&amp;明细_费用分析!H52)&amp;IF(明细_费用分析!I52="","",";"&amp;明细_费用分析!I52&amp;"|"&amp;明细_费用分析!J52&amp;"|"&amp;明细_费用分析!K52)&amp;IF(明细_费用分析!L52="","",";"&amp;明细_费用分析!L52&amp;"|"&amp;明细_费用分析!M52&amp;"|"&amp;明细_费用分析!N52)&amp;IF(明细_费用分析!O52="","",";"&amp;明细_费用分析!O52&amp;"|"&amp;明细_费用分析!P52&amp;"|"&amp;明细_费用分析!Q52)&amp;IF(明细_费用分析!R52="","",";"&amp;明细_费用分析!R52&amp;"|"&amp;明细_费用分析!S52&amp;"|"&amp;明细_费用分析!T52)</f>
        <v/>
      </c>
      <c r="D53" s="5">
        <f>IF(明细_费用分析!U52="","",明细_费用分析!U52)&amp;IF(明细_费用分析!V52="","",";"&amp;明细_费用分析!V52)</f>
        <v/>
      </c>
      <c r="E53" s="5">
        <f>IF($A53="","",明细_费用分析!W52)</f>
        <v/>
      </c>
    </row>
    <row r="54" ht="15.6" customHeight="1" s="33">
      <c r="A54" s="5">
        <f>汇总_经营周报!A53</f>
        <v/>
      </c>
      <c r="B54" s="5">
        <f>IF($A54="","",明细_费用分析!B53)</f>
        <v/>
      </c>
      <c r="C54" s="5">
        <f>IF(明细_费用分析!C53="","",明细_费用分析!C53&amp;"|"&amp;明细_费用分析!D53&amp;"|"&amp;明细_费用分析!E53)&amp;IF(明细_费用分析!F53="","",";"&amp;明细_费用分析!F53&amp;"|"&amp;明细_费用分析!G53&amp;"|"&amp;明细_费用分析!H53)&amp;IF(明细_费用分析!I53="","",";"&amp;明细_费用分析!I53&amp;"|"&amp;明细_费用分析!J53&amp;"|"&amp;明细_费用分析!K53)&amp;IF(明细_费用分析!L53="","",";"&amp;明细_费用分析!L53&amp;"|"&amp;明细_费用分析!M53&amp;"|"&amp;明细_费用分析!N53)&amp;IF(明细_费用分析!O53="","",";"&amp;明细_费用分析!O53&amp;"|"&amp;明细_费用分析!P53&amp;"|"&amp;明细_费用分析!Q53)&amp;IF(明细_费用分析!R53="","",";"&amp;明细_费用分析!R53&amp;"|"&amp;明细_费用分析!S53&amp;"|"&amp;明细_费用分析!T53)</f>
        <v/>
      </c>
      <c r="D54" s="5">
        <f>IF(明细_费用分析!U53="","",明细_费用分析!U53)&amp;IF(明细_费用分析!V53="","",";"&amp;明细_费用分析!V53)</f>
        <v/>
      </c>
      <c r="E54" s="5">
        <f>IF($A54="","",明细_费用分析!W53)</f>
        <v/>
      </c>
    </row>
    <row r="55" ht="15.6" customHeight="1" s="33">
      <c r="A55" s="5">
        <f>汇总_经营周报!A54</f>
        <v/>
      </c>
      <c r="B55" s="5">
        <f>IF($A55="","",明细_费用分析!B54)</f>
        <v/>
      </c>
      <c r="C55" s="5">
        <f>IF(明细_费用分析!C54="","",明细_费用分析!C54&amp;"|"&amp;明细_费用分析!D54&amp;"|"&amp;明细_费用分析!E54)&amp;IF(明细_费用分析!F54="","",";"&amp;明细_费用分析!F54&amp;"|"&amp;明细_费用分析!G54&amp;"|"&amp;明细_费用分析!H54)&amp;IF(明细_费用分析!I54="","",";"&amp;明细_费用分析!I54&amp;"|"&amp;明细_费用分析!J54&amp;"|"&amp;明细_费用分析!K54)&amp;IF(明细_费用分析!L54="","",";"&amp;明细_费用分析!L54&amp;"|"&amp;明细_费用分析!M54&amp;"|"&amp;明细_费用分析!N54)&amp;IF(明细_费用分析!O54="","",";"&amp;明细_费用分析!O54&amp;"|"&amp;明细_费用分析!P54&amp;"|"&amp;明细_费用分析!Q54)&amp;IF(明细_费用分析!R54="","",";"&amp;明细_费用分析!R54&amp;"|"&amp;明细_费用分析!S54&amp;"|"&amp;明细_费用分析!T54)</f>
        <v/>
      </c>
      <c r="D55" s="5">
        <f>IF(明细_费用分析!U54="","",明细_费用分析!U54)&amp;IF(明细_费用分析!V54="","",";"&amp;明细_费用分析!V54)</f>
        <v/>
      </c>
      <c r="E55" s="5">
        <f>IF($A55="","",明细_费用分析!W54)</f>
        <v/>
      </c>
    </row>
    <row r="56" ht="15.6" customHeight="1" s="33">
      <c r="A56" s="5">
        <f>汇总_经营周报!A55</f>
        <v/>
      </c>
      <c r="B56" s="5">
        <f>IF($A56="","",明细_费用分析!B55)</f>
        <v/>
      </c>
      <c r="C56" s="5">
        <f>IF(明细_费用分析!C55="","",明细_费用分析!C55&amp;"|"&amp;明细_费用分析!D55&amp;"|"&amp;明细_费用分析!E55)&amp;IF(明细_费用分析!F55="","",";"&amp;明细_费用分析!F55&amp;"|"&amp;明细_费用分析!G55&amp;"|"&amp;明细_费用分析!H55)&amp;IF(明细_费用分析!I55="","",";"&amp;明细_费用分析!I55&amp;"|"&amp;明细_费用分析!J55&amp;"|"&amp;明细_费用分析!K55)&amp;IF(明细_费用分析!L55="","",";"&amp;明细_费用分析!L55&amp;"|"&amp;明细_费用分析!M55&amp;"|"&amp;明细_费用分析!N55)&amp;IF(明细_费用分析!O55="","",";"&amp;明细_费用分析!O55&amp;"|"&amp;明细_费用分析!P55&amp;"|"&amp;明细_费用分析!Q55)&amp;IF(明细_费用分析!R55="","",";"&amp;明细_费用分析!R55&amp;"|"&amp;明细_费用分析!S55&amp;"|"&amp;明细_费用分析!T55)</f>
        <v/>
      </c>
      <c r="D56" s="5">
        <f>IF(明细_费用分析!U55="","",明细_费用分析!U55)&amp;IF(明细_费用分析!V55="","",";"&amp;明细_费用分析!V55)</f>
        <v/>
      </c>
      <c r="E56" s="5">
        <f>IF($A56="","",明细_费用分析!W55)</f>
        <v/>
      </c>
    </row>
    <row r="57" ht="15.6" customHeight="1" s="33">
      <c r="A57" s="5">
        <f>汇总_经营周报!A56</f>
        <v/>
      </c>
      <c r="B57" s="5">
        <f>IF($A57="","",明细_费用分析!B56)</f>
        <v/>
      </c>
      <c r="C57" s="5">
        <f>IF(明细_费用分析!C56="","",明细_费用分析!C56&amp;"|"&amp;明细_费用分析!D56&amp;"|"&amp;明细_费用分析!E56)&amp;IF(明细_费用分析!F56="","",";"&amp;明细_费用分析!F56&amp;"|"&amp;明细_费用分析!G56&amp;"|"&amp;明细_费用分析!H56)&amp;IF(明细_费用分析!I56="","",";"&amp;明细_费用分析!I56&amp;"|"&amp;明细_费用分析!J56&amp;"|"&amp;明细_费用分析!K56)&amp;IF(明细_费用分析!L56="","",";"&amp;明细_费用分析!L56&amp;"|"&amp;明细_费用分析!M56&amp;"|"&amp;明细_费用分析!N56)&amp;IF(明细_费用分析!O56="","",";"&amp;明细_费用分析!O56&amp;"|"&amp;明细_费用分析!P56&amp;"|"&amp;明细_费用分析!Q56)&amp;IF(明细_费用分析!R56="","",";"&amp;明细_费用分析!R56&amp;"|"&amp;明细_费用分析!S56&amp;"|"&amp;明细_费用分析!T56)</f>
        <v/>
      </c>
      <c r="D57" s="5">
        <f>IF(明细_费用分析!U56="","",明细_费用分析!U56)&amp;IF(明细_费用分析!V56="","",";"&amp;明细_费用分析!V56)</f>
        <v/>
      </c>
      <c r="E57" s="5">
        <f>IF($A57="","",明细_费用分析!W56)</f>
        <v/>
      </c>
    </row>
    <row r="58" ht="15.6" customHeight="1" s="33">
      <c r="A58" s="5">
        <f>汇总_经营周报!A57</f>
        <v/>
      </c>
      <c r="B58" s="5">
        <f>IF($A58="","",明细_费用分析!B57)</f>
        <v/>
      </c>
      <c r="C58" s="5">
        <f>IF(明细_费用分析!C57="","",明细_费用分析!C57&amp;"|"&amp;明细_费用分析!D57&amp;"|"&amp;明细_费用分析!E57)&amp;IF(明细_费用分析!F57="","",";"&amp;明细_费用分析!F57&amp;"|"&amp;明细_费用分析!G57&amp;"|"&amp;明细_费用分析!H57)&amp;IF(明细_费用分析!I57="","",";"&amp;明细_费用分析!I57&amp;"|"&amp;明细_费用分析!J57&amp;"|"&amp;明细_费用分析!K57)&amp;IF(明细_费用分析!L57="","",";"&amp;明细_费用分析!L57&amp;"|"&amp;明细_费用分析!M57&amp;"|"&amp;明细_费用分析!N57)&amp;IF(明细_费用分析!O57="","",";"&amp;明细_费用分析!O57&amp;"|"&amp;明细_费用分析!P57&amp;"|"&amp;明细_费用分析!Q57)&amp;IF(明细_费用分析!R57="","",";"&amp;明细_费用分析!R57&amp;"|"&amp;明细_费用分析!S57&amp;"|"&amp;明细_费用分析!T57)</f>
        <v/>
      </c>
      <c r="D58" s="5">
        <f>IF(明细_费用分析!U57="","",明细_费用分析!U57)&amp;IF(明细_费用分析!V57="","",";"&amp;明细_费用分析!V57)</f>
        <v/>
      </c>
      <c r="E58" s="5">
        <f>IF($A58="","",明细_费用分析!W57)</f>
        <v/>
      </c>
    </row>
  </sheetData>
  <mergeCells count="4">
    <mergeCell ref="A2:M2"/>
    <mergeCell ref="A4:E4"/>
    <mergeCell ref="A1:M1"/>
    <mergeCell ref="A3:E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AM204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3.8"/>
  <cols>
    <col width="12" customWidth="1" style="33" min="1" max="1"/>
    <col width="18" customWidth="1" style="33" min="2" max="2"/>
    <col width="90" customWidth="1" style="33" min="3" max="3"/>
    <col width="42" customWidth="1" style="33" min="4" max="4"/>
    <col width="48" customWidth="1" style="33" min="5" max="5"/>
    <col hidden="1" width="8" customWidth="1" style="33" min="6" max="24"/>
    <col hidden="1" width="13" customWidth="1" style="33" min="7" max="7"/>
    <col hidden="1" width="13" customWidth="1" style="33" min="8" max="8"/>
    <col hidden="1" width="13" customWidth="1" style="33" min="9" max="9"/>
    <col hidden="1" width="13" customWidth="1" style="33" min="10" max="10"/>
    <col hidden="1" width="13" customWidth="1" style="33" min="11" max="11"/>
    <col hidden="1" width="13" customWidth="1" style="33" min="12" max="12"/>
    <col hidden="1" width="13" customWidth="1" style="33" min="13" max="13"/>
    <col hidden="1" width="13" customWidth="1" style="33" min="14" max="14"/>
    <col hidden="1" width="13" customWidth="1" style="33" min="15" max="15"/>
    <col hidden="1" width="13" customWidth="1" style="33" min="16" max="16"/>
    <col hidden="1" width="13" customWidth="1" style="33" min="17" max="17"/>
    <col hidden="1" width="13" customWidth="1" style="33" min="18" max="18"/>
    <col hidden="1" width="13" customWidth="1" style="33" min="19" max="19"/>
    <col hidden="1" width="13" customWidth="1" style="33" min="20" max="20"/>
    <col hidden="1" width="13" customWidth="1" style="33" min="21" max="21"/>
    <col hidden="1" width="13" customWidth="1" style="33" min="22" max="22"/>
    <col hidden="1" width="13" customWidth="1" style="33" min="23" max="23"/>
    <col hidden="1" width="13" customWidth="1" style="33" min="24" max="24"/>
    <col hidden="1" width="13" customWidth="1" style="33" min="25" max="25"/>
    <col hidden="1" width="13" customWidth="1" style="33" min="26" max="26"/>
    <col hidden="1" width="13" customWidth="1" style="33" min="27" max="27"/>
    <col hidden="1" width="13" customWidth="1" style="33" min="28" max="28"/>
    <col hidden="1" width="13" customWidth="1" style="33" min="29" max="29"/>
    <col hidden="1" width="13" customWidth="1" style="33" min="30" max="30"/>
    <col hidden="1" width="13" customWidth="1" style="33" min="31" max="31"/>
    <col hidden="1" width="13" customWidth="1" style="33" min="32" max="32"/>
    <col hidden="1" width="13" customWidth="1" style="33" min="33" max="33"/>
    <col hidden="1" width="13" customWidth="1" style="33" min="34" max="34"/>
    <col hidden="1" width="13" customWidth="1" style="33" min="35" max="35"/>
    <col hidden="1" width="13" customWidth="1" style="33" min="36" max="36"/>
    <col hidden="1" width="13" customWidth="1" style="33" min="37" max="37"/>
    <col hidden="1" width="13" customWidth="1" style="33" min="38" max="38"/>
    <col hidden="1" width="13" customWidth="1" style="33" min="39" max="39"/>
  </cols>
  <sheetData>
    <row r="1" ht="24" customHeight="1" s="33">
      <c r="A1" s="108" t="inlineStr">
        <is>
          <t>汇总_预算执行分析</t>
        </is>
      </c>
      <c r="B1" s="95" t="n"/>
      <c r="C1" s="95" t="n"/>
      <c r="D1" s="95" t="n"/>
      <c r="E1" s="95" t="n"/>
      <c r="F1" s="67" t="n"/>
      <c r="G1" s="67" t="n"/>
      <c r="H1" s="67" t="n"/>
      <c r="I1" s="67" t="n"/>
      <c r="J1" s="67" t="n"/>
      <c r="K1" s="67" t="n"/>
      <c r="L1" s="67" t="n"/>
      <c r="M1" s="67" t="n"/>
      <c r="N1" s="67" t="n"/>
      <c r="O1" s="67" t="n"/>
      <c r="P1" s="67" t="n"/>
      <c r="Q1" s="67" t="n"/>
      <c r="R1" s="67" t="n"/>
      <c r="S1" s="67" t="n"/>
      <c r="T1" s="67" t="n"/>
      <c r="U1" s="67" t="n"/>
      <c r="V1" s="67" t="n"/>
      <c r="W1" s="67" t="n"/>
      <c r="X1" s="67" t="n"/>
      <c r="Y1" s="68" t="n"/>
      <c r="Z1" s="68" t="n"/>
      <c r="AA1" s="68" t="n"/>
      <c r="AB1" s="68" t="n"/>
      <c r="AC1" s="68" t="n"/>
      <c r="AD1" s="68" t="n"/>
      <c r="AE1" s="68" t="n"/>
      <c r="AF1" s="68" t="n"/>
      <c r="AG1" s="68" t="n"/>
      <c r="AH1" s="68" t="n"/>
      <c r="AI1" s="68" t="n"/>
      <c r="AJ1" s="68" t="n"/>
      <c r="AK1" s="68" t="n"/>
      <c r="AL1" s="68" t="n"/>
      <c r="AM1" s="68" t="n"/>
    </row>
    <row r="2" ht="22.5" customHeight="1" s="33">
      <c r="A2" s="109" t="inlineStr">
        <is>
          <t>网页预算执行分析页优先直接读取“明细_预算执行分析”的纵向明细；本汇总页仅保留兼容公式和看板备用字段。</t>
        </is>
      </c>
      <c r="B2" s="95" t="n"/>
      <c r="C2" s="95" t="n"/>
      <c r="D2" s="95" t="n"/>
      <c r="E2" s="95" t="n"/>
      <c r="F2" s="67" t="n"/>
      <c r="G2" s="67" t="n"/>
      <c r="H2" s="67" t="n"/>
      <c r="I2" s="67" t="n"/>
      <c r="J2" s="67" t="n"/>
      <c r="K2" s="67" t="n"/>
      <c r="L2" s="67" t="n"/>
      <c r="M2" s="67" t="n"/>
      <c r="N2" s="67" t="n"/>
      <c r="O2" s="67" t="n"/>
      <c r="P2" s="67" t="n"/>
      <c r="Q2" s="67" t="n"/>
      <c r="R2" s="67" t="n"/>
      <c r="S2" s="67" t="n"/>
      <c r="T2" s="67" t="n"/>
      <c r="U2" s="67" t="n"/>
      <c r="V2" s="67" t="n"/>
      <c r="W2" s="67" t="n"/>
      <c r="X2" s="67" t="n"/>
      <c r="Y2" s="68" t="n"/>
      <c r="Z2" s="68" t="n"/>
      <c r="AA2" s="68" t="n"/>
      <c r="AB2" s="68" t="n"/>
      <c r="AC2" s="68" t="n"/>
      <c r="AD2" s="68" t="n"/>
      <c r="AE2" s="68" t="n"/>
      <c r="AF2" s="68" t="n"/>
      <c r="AG2" s="68" t="n"/>
      <c r="AH2" s="68" t="n"/>
      <c r="AI2" s="68" t="n"/>
      <c r="AJ2" s="68" t="n"/>
      <c r="AK2" s="68" t="n"/>
      <c r="AL2" s="68" t="n"/>
      <c r="AM2" s="68" t="n"/>
    </row>
    <row r="3" ht="15.6" customHeight="1" s="33">
      <c r="A3" s="110" t="inlineStr">
        <is>
          <t>绿色区域为网页预算执行分析直接取数结果；C 列保留第一条预算明细的兼容链接。</t>
        </is>
      </c>
      <c r="B3" s="95" t="n"/>
      <c r="C3" s="95" t="n"/>
      <c r="D3" s="95" t="n"/>
      <c r="E3" s="95" t="n"/>
      <c r="F3" s="67" t="n"/>
      <c r="G3" s="67" t="n"/>
      <c r="H3" s="67" t="n"/>
      <c r="I3" s="67" t="n"/>
      <c r="J3" s="67" t="n"/>
      <c r="K3" s="67" t="n"/>
      <c r="L3" s="67" t="n"/>
      <c r="M3" s="67" t="n"/>
      <c r="N3" s="67" t="n"/>
      <c r="O3" s="67" t="n"/>
      <c r="P3" s="67" t="n"/>
      <c r="Q3" s="67" t="n"/>
      <c r="R3" s="67" t="n"/>
      <c r="S3" s="67" t="n"/>
      <c r="T3" s="67" t="n"/>
      <c r="U3" s="67" t="n"/>
      <c r="V3" s="67" t="n"/>
      <c r="W3" s="67" t="n"/>
      <c r="X3" s="67" t="n"/>
      <c r="Y3" s="68" t="n"/>
      <c r="Z3" s="68" t="n"/>
      <c r="AA3" s="68" t="n"/>
      <c r="AB3" s="68" t="n"/>
      <c r="AC3" s="68" t="n"/>
      <c r="AD3" s="68" t="n"/>
      <c r="AE3" s="68" t="n"/>
      <c r="AF3" s="68" t="n"/>
      <c r="AG3" s="68" t="n"/>
      <c r="AH3" s="68" t="n"/>
      <c r="AI3" s="68" t="n"/>
      <c r="AJ3" s="68" t="n"/>
      <c r="AK3" s="68" t="n"/>
      <c r="AL3" s="68" t="n"/>
      <c r="AM3" s="68" t="n"/>
    </row>
    <row r="4" ht="15.6" customHeight="1" s="33">
      <c r="A4" s="111" t="inlineStr">
        <is>
          <t>本页建议口径：明细表每个预算项目一行，一级分类建议为收入、成本、费用；二级分类和明细项目可自由增加。</t>
        </is>
      </c>
      <c r="B4" s="95" t="n"/>
      <c r="C4" s="95" t="n"/>
      <c r="D4" s="95" t="n"/>
      <c r="E4" s="95" t="n"/>
      <c r="F4" s="67" t="n"/>
      <c r="G4" s="67" t="n"/>
      <c r="H4" s="67" t="n"/>
      <c r="I4" s="67" t="n"/>
      <c r="J4" s="67" t="n"/>
      <c r="K4" s="67" t="n"/>
      <c r="L4" s="67" t="n"/>
      <c r="M4" s="67" t="n"/>
      <c r="N4" s="67" t="n"/>
      <c r="O4" s="67" t="n"/>
      <c r="P4" s="67" t="n"/>
      <c r="Q4" s="67" t="n"/>
      <c r="R4" s="67" t="n"/>
      <c r="S4" s="67" t="n"/>
      <c r="T4" s="67" t="n"/>
      <c r="U4" s="67" t="n"/>
      <c r="V4" s="67" t="n"/>
      <c r="W4" s="67" t="n"/>
      <c r="X4" s="67" t="n"/>
      <c r="Y4" s="68" t="n"/>
      <c r="Z4" s="68" t="n"/>
      <c r="AA4" s="68" t="n"/>
      <c r="AB4" s="68" t="n"/>
      <c r="AC4" s="68" t="n"/>
      <c r="AD4" s="68" t="n"/>
      <c r="AE4" s="68" t="n"/>
      <c r="AF4" s="68" t="n"/>
      <c r="AG4" s="68" t="n"/>
      <c r="AH4" s="68" t="n"/>
      <c r="AI4" s="68" t="n"/>
      <c r="AJ4" s="68" t="n"/>
      <c r="AK4" s="68" t="n"/>
      <c r="AL4" s="68" t="n"/>
      <c r="AM4" s="68" t="n"/>
    </row>
    <row r="5" ht="16.2" customHeight="1" s="33">
      <c r="A5" s="88" t="inlineStr">
        <is>
          <t>周次</t>
        </is>
      </c>
      <c r="B5" s="88" t="inlineStr">
        <is>
          <t>分析期间</t>
        </is>
      </c>
      <c r="C5" s="88" t="inlineStr">
        <is>
          <t>预算执行明细</t>
        </is>
      </c>
      <c r="D5" s="88" t="inlineStr">
        <is>
          <t>待业务确认</t>
        </is>
      </c>
      <c r="E5" s="88" t="inlineStr">
        <is>
          <t>建议动作</t>
        </is>
      </c>
      <c r="F5" s="67" t="n"/>
      <c r="G5" s="67" t="n"/>
      <c r="H5" s="67" t="n"/>
      <c r="I5" s="67" t="n"/>
      <c r="J5" s="67" t="n"/>
      <c r="K5" s="67" t="n"/>
      <c r="L5" s="67" t="n"/>
      <c r="M5" s="67" t="n"/>
      <c r="N5" s="67" t="n"/>
      <c r="O5" s="67" t="n"/>
      <c r="P5" s="67" t="n"/>
      <c r="Q5" s="67" t="n"/>
      <c r="R5" s="67" t="n"/>
      <c r="S5" s="67" t="n"/>
      <c r="T5" s="67" t="n"/>
      <c r="U5" s="67" t="n"/>
      <c r="V5" s="67" t="n"/>
      <c r="W5" s="67" t="n"/>
      <c r="X5" s="67" t="n"/>
      <c r="Y5" s="68" t="n"/>
      <c r="Z5" s="68" t="n"/>
      <c r="AA5" s="68" t="n"/>
      <c r="AB5" s="68" t="n"/>
      <c r="AC5" s="68" t="n"/>
      <c r="AD5" s="68" t="n"/>
      <c r="AE5" s="68" t="n"/>
      <c r="AF5" s="68" t="n"/>
      <c r="AG5" s="68" t="n"/>
      <c r="AH5" s="68" t="n"/>
      <c r="AI5" s="68" t="n"/>
      <c r="AJ5" s="68" t="n"/>
      <c r="AK5" s="68" t="n"/>
      <c r="AL5" s="68" t="n"/>
      <c r="AM5" s="68" t="n"/>
    </row>
    <row r="6" ht="24" customHeight="1" s="33">
      <c r="A6" s="75">
        <f>IF('周次设置'!A5="","",'周次设置'!A5)</f>
        <v/>
      </c>
      <c r="B6" s="75">
        <f>IF($A6="","",IFERROR(INDEX('明细_预算执行分析'!$B$5:$B$204,MATCH($A6,'明细_预算执行分析'!$A$5:$A$204,0)),""))</f>
        <v/>
      </c>
      <c r="C6" s="75">
        <f>IF($A6="","",IFERROR(INDEX('明细_预算执行分析'!$C$5:$C$204,MATCH($A6,'明细_预算执行分析'!$A$5:$A$204,0))&amp;"|"&amp;INDEX('明细_预算执行分析'!$D$5:$D$204,MATCH($A6,'明细_预算执行分析'!$A$5:$A$204,0))&amp;"|"&amp;INDEX('明细_预算执行分析'!$E$5:$E$204,MATCH($A6,'明细_预算执行分析'!$A$5:$A$204,0))&amp;"|"&amp;TEXT(INDEX('明细_预算执行分析'!$F$5:$F$204,MATCH($A6,'明细_预算执行分析'!$A$5:$A$204,0)),"0.0")&amp;"|"&amp;TEXT(INDEX('明细_预算执行分析'!$G$5:$G$204,MATCH($A6,'明细_预算执行分析'!$A$5:$A$204,0)),"0.0"),""))</f>
        <v/>
      </c>
      <c r="D6" s="75">
        <f>IF($A6="","",IFERROR(INDEX('明细_预算执行分析'!$H$5:$H$204,MATCH($A6,'明细_预算执行分析'!$A$5:$A$204,0)),""))</f>
        <v/>
      </c>
      <c r="E6" s="75">
        <f>IF($A6="","",IFERROR(INDEX('明细_预算执行分析'!$I$5:$I$204,MATCH($A6,'明细_预算执行分析'!$A$5:$A$204,0)),""))</f>
        <v/>
      </c>
      <c r="F6" s="67" t="n"/>
      <c r="G6" s="67" t="n"/>
      <c r="H6" s="67" t="n"/>
      <c r="I6" s="67" t="n"/>
      <c r="J6" s="67" t="n"/>
      <c r="K6" s="67" t="n"/>
      <c r="L6" s="67" t="n"/>
      <c r="M6" s="67" t="n"/>
      <c r="N6" s="67" t="n"/>
      <c r="O6" s="67" t="n"/>
      <c r="P6" s="67" t="n"/>
      <c r="Q6" s="67" t="n"/>
      <c r="R6" s="67" t="n"/>
      <c r="S6" s="67" t="n"/>
      <c r="T6" s="67" t="n"/>
      <c r="U6" s="67" t="n"/>
      <c r="V6" s="67" t="n"/>
      <c r="W6" s="67" t="n"/>
      <c r="X6" s="67" t="n"/>
      <c r="Y6" s="68" t="n"/>
      <c r="Z6" s="68" t="n"/>
      <c r="AA6" s="68" t="n"/>
      <c r="AB6" s="68" t="n"/>
      <c r="AC6" s="68" t="n"/>
      <c r="AD6" s="68" t="n"/>
      <c r="AE6" s="68" t="n"/>
      <c r="AF6" s="68" t="n"/>
      <c r="AG6" s="68" t="n"/>
      <c r="AH6" s="68" t="n"/>
      <c r="AI6" s="68" t="n"/>
      <c r="AJ6" s="68" t="n"/>
      <c r="AK6" s="68" t="n"/>
      <c r="AL6" s="68" t="n"/>
      <c r="AM6" s="68" t="n"/>
    </row>
    <row r="7" ht="24" customHeight="1" s="33">
      <c r="A7" s="75">
        <f>IF('周次设置'!A6="","",'周次设置'!A6)</f>
        <v/>
      </c>
      <c r="B7" s="75">
        <f>IF($A7="","",IFERROR(INDEX('明细_预算执行分析'!$B$5:$B$204,MATCH($A7,'明细_预算执行分析'!$A$5:$A$204,0)),""))</f>
        <v/>
      </c>
      <c r="C7" s="75">
        <f>IF($A7="","",IFERROR(INDEX('明细_预算执行分析'!$C$5:$C$204,MATCH($A7,'明细_预算执行分析'!$A$5:$A$204,0))&amp;"|"&amp;INDEX('明细_预算执行分析'!$D$5:$D$204,MATCH($A7,'明细_预算执行分析'!$A$5:$A$204,0))&amp;"|"&amp;INDEX('明细_预算执行分析'!$E$5:$E$204,MATCH($A7,'明细_预算执行分析'!$A$5:$A$204,0))&amp;"|"&amp;TEXT(INDEX('明细_预算执行分析'!$F$5:$F$204,MATCH($A7,'明细_预算执行分析'!$A$5:$A$204,0)),"0.0")&amp;"|"&amp;TEXT(INDEX('明细_预算执行分析'!$G$5:$G$204,MATCH($A7,'明细_预算执行分析'!$A$5:$A$204,0)),"0.0"),""))</f>
        <v/>
      </c>
      <c r="D7" s="75">
        <f>IF($A7="","",IFERROR(INDEX('明细_预算执行分析'!$H$5:$H$204,MATCH($A7,'明细_预算执行分析'!$A$5:$A$204,0)),""))</f>
        <v/>
      </c>
      <c r="E7" s="75">
        <f>IF($A7="","",IFERROR(INDEX('明细_预算执行分析'!$I$5:$I$204,MATCH($A7,'明细_预算执行分析'!$A$5:$A$204,0)),""))</f>
        <v/>
      </c>
      <c r="F7" s="67" t="n"/>
      <c r="G7" s="67" t="n"/>
      <c r="H7" s="67" t="n"/>
      <c r="I7" s="67" t="n"/>
      <c r="J7" s="67" t="n"/>
      <c r="K7" s="67" t="n"/>
      <c r="L7" s="67" t="n"/>
      <c r="M7" s="67" t="n"/>
      <c r="N7" s="67" t="n"/>
      <c r="O7" s="67" t="n"/>
      <c r="P7" s="67" t="n"/>
      <c r="Q7" s="67" t="n"/>
      <c r="R7" s="67" t="n"/>
      <c r="S7" s="67" t="n"/>
      <c r="T7" s="67" t="n"/>
      <c r="U7" s="67" t="n"/>
      <c r="V7" s="67" t="n"/>
      <c r="W7" s="67" t="n"/>
      <c r="X7" s="67" t="n"/>
      <c r="Y7" s="68" t="n"/>
      <c r="Z7" s="68" t="n"/>
      <c r="AA7" s="68" t="n"/>
      <c r="AB7" s="68" t="n"/>
      <c r="AC7" s="68" t="n"/>
      <c r="AD7" s="68" t="n"/>
      <c r="AE7" s="68" t="n"/>
      <c r="AF7" s="68" t="n"/>
      <c r="AG7" s="68" t="n"/>
      <c r="AH7" s="68" t="n"/>
      <c r="AI7" s="68" t="n"/>
      <c r="AJ7" s="68" t="n"/>
      <c r="AK7" s="68" t="n"/>
      <c r="AL7" s="68" t="n"/>
      <c r="AM7" s="68" t="n"/>
    </row>
    <row r="8" ht="24" customHeight="1" s="33">
      <c r="A8" s="75">
        <f>IF('周次设置'!A7="","",'周次设置'!A7)</f>
        <v/>
      </c>
      <c r="B8" s="75">
        <f>IF($A8="","",IFERROR(INDEX('明细_预算执行分析'!$B$5:$B$204,MATCH($A8,'明细_预算执行分析'!$A$5:$A$204,0)),""))</f>
        <v/>
      </c>
      <c r="C8" s="75">
        <f>IF($A8="","",IFERROR(INDEX('明细_预算执行分析'!$C$5:$C$204,MATCH($A8,'明细_预算执行分析'!$A$5:$A$204,0))&amp;"|"&amp;INDEX('明细_预算执行分析'!$D$5:$D$204,MATCH($A8,'明细_预算执行分析'!$A$5:$A$204,0))&amp;"|"&amp;INDEX('明细_预算执行分析'!$E$5:$E$204,MATCH($A8,'明细_预算执行分析'!$A$5:$A$204,0))&amp;"|"&amp;TEXT(INDEX('明细_预算执行分析'!$F$5:$F$204,MATCH($A8,'明细_预算执行分析'!$A$5:$A$204,0)),"0.0")&amp;"|"&amp;TEXT(INDEX('明细_预算执行分析'!$G$5:$G$204,MATCH($A8,'明细_预算执行分析'!$A$5:$A$204,0)),"0.0"),""))</f>
        <v/>
      </c>
      <c r="D8" s="75">
        <f>IF($A8="","",IFERROR(INDEX('明细_预算执行分析'!$H$5:$H$204,MATCH($A8,'明细_预算执行分析'!$A$5:$A$204,0)),""))</f>
        <v/>
      </c>
      <c r="E8" s="75">
        <f>IF($A8="","",IFERROR(INDEX('明细_预算执行分析'!$I$5:$I$204,MATCH($A8,'明细_预算执行分析'!$A$5:$A$204,0)),""))</f>
        <v/>
      </c>
      <c r="F8" s="67" t="n"/>
      <c r="G8" s="67" t="n"/>
      <c r="H8" s="67" t="n"/>
      <c r="I8" s="67" t="n"/>
      <c r="J8" s="67" t="n"/>
      <c r="K8" s="67" t="n"/>
      <c r="L8" s="67" t="n"/>
      <c r="M8" s="67" t="n"/>
      <c r="N8" s="67" t="n"/>
      <c r="O8" s="67" t="n"/>
      <c r="P8" s="67" t="n"/>
      <c r="Q8" s="67" t="n"/>
      <c r="R8" s="67" t="n"/>
      <c r="S8" s="67" t="n"/>
      <c r="T8" s="67" t="n"/>
      <c r="U8" s="67" t="n"/>
      <c r="V8" s="67" t="n"/>
      <c r="W8" s="67" t="n"/>
      <c r="X8" s="67" t="n"/>
      <c r="Y8" s="68" t="n"/>
      <c r="Z8" s="68" t="n"/>
      <c r="AA8" s="68" t="n"/>
      <c r="AB8" s="68" t="n"/>
      <c r="AC8" s="68" t="n"/>
      <c r="AD8" s="68" t="n"/>
      <c r="AE8" s="68" t="n"/>
      <c r="AF8" s="68" t="n"/>
      <c r="AG8" s="68" t="n"/>
      <c r="AH8" s="68" t="n"/>
      <c r="AI8" s="68" t="n"/>
      <c r="AJ8" s="68" t="n"/>
      <c r="AK8" s="68" t="n"/>
      <c r="AL8" s="68" t="n"/>
      <c r="AM8" s="68" t="n"/>
    </row>
    <row r="9" ht="24" customHeight="1" s="33">
      <c r="A9" s="75">
        <f>IF('周次设置'!A8="","",'周次设置'!A8)</f>
        <v/>
      </c>
      <c r="B9" s="75">
        <f>IF($A9="","",IFERROR(INDEX('明细_预算执行分析'!$B$5:$B$204,MATCH($A9,'明细_预算执行分析'!$A$5:$A$204,0)),""))</f>
        <v/>
      </c>
      <c r="C9" s="75">
        <f>IF($A9="","",IFERROR(INDEX('明细_预算执行分析'!$C$5:$C$204,MATCH($A9,'明细_预算执行分析'!$A$5:$A$204,0))&amp;"|"&amp;INDEX('明细_预算执行分析'!$D$5:$D$204,MATCH($A9,'明细_预算执行分析'!$A$5:$A$204,0))&amp;"|"&amp;INDEX('明细_预算执行分析'!$E$5:$E$204,MATCH($A9,'明细_预算执行分析'!$A$5:$A$204,0))&amp;"|"&amp;TEXT(INDEX('明细_预算执行分析'!$F$5:$F$204,MATCH($A9,'明细_预算执行分析'!$A$5:$A$204,0)),"0.0")&amp;"|"&amp;TEXT(INDEX('明细_预算执行分析'!$G$5:$G$204,MATCH($A9,'明细_预算执行分析'!$A$5:$A$204,0)),"0.0"),""))</f>
        <v/>
      </c>
      <c r="D9" s="75">
        <f>IF($A9="","",IFERROR(INDEX('明细_预算执行分析'!$H$5:$H$204,MATCH($A9,'明细_预算执行分析'!$A$5:$A$204,0)),""))</f>
        <v/>
      </c>
      <c r="E9" s="75">
        <f>IF($A9="","",IFERROR(INDEX('明细_预算执行分析'!$I$5:$I$204,MATCH($A9,'明细_预算执行分析'!$A$5:$A$204,0)),""))</f>
        <v/>
      </c>
      <c r="F9" s="67" t="n"/>
      <c r="G9" s="67" t="n"/>
      <c r="H9" s="67" t="n"/>
      <c r="I9" s="67" t="n"/>
      <c r="J9" s="67" t="n"/>
      <c r="K9" s="67" t="n"/>
      <c r="L9" s="67" t="n"/>
      <c r="M9" s="67" t="n"/>
      <c r="N9" s="67" t="n"/>
      <c r="O9" s="67" t="n"/>
      <c r="P9" s="67" t="n"/>
      <c r="Q9" s="67" t="n"/>
      <c r="R9" s="67" t="n"/>
      <c r="S9" s="67" t="n"/>
      <c r="T9" s="67" t="n"/>
      <c r="U9" s="67" t="n"/>
      <c r="V9" s="67" t="n"/>
      <c r="W9" s="67" t="n"/>
      <c r="X9" s="67" t="n"/>
      <c r="Y9" s="68" t="n"/>
      <c r="Z9" s="68" t="n"/>
      <c r="AA9" s="68" t="n"/>
      <c r="AB9" s="68" t="n"/>
      <c r="AC9" s="68" t="n"/>
      <c r="AD9" s="68" t="n"/>
      <c r="AE9" s="68" t="n"/>
      <c r="AF9" s="68" t="n"/>
      <c r="AG9" s="68" t="n"/>
      <c r="AH9" s="68" t="n"/>
      <c r="AI9" s="68" t="n"/>
      <c r="AJ9" s="68" t="n"/>
      <c r="AK9" s="68" t="n"/>
      <c r="AL9" s="68" t="n"/>
      <c r="AM9" s="68" t="n"/>
    </row>
    <row r="10" ht="24" customHeight="1" s="33">
      <c r="A10" s="75">
        <f>IF('周次设置'!A9="","",'周次设置'!A9)</f>
        <v/>
      </c>
      <c r="B10" s="75">
        <f>IF($A10="","",IFERROR(INDEX('明细_预算执行分析'!$B$5:$B$204,MATCH($A10,'明细_预算执行分析'!$A$5:$A$204,0)),""))</f>
        <v/>
      </c>
      <c r="C10" s="75">
        <f>IF($A10="","",IFERROR(INDEX('明细_预算执行分析'!$C$5:$C$204,MATCH($A10,'明细_预算执行分析'!$A$5:$A$204,0))&amp;"|"&amp;INDEX('明细_预算执行分析'!$D$5:$D$204,MATCH($A10,'明细_预算执行分析'!$A$5:$A$204,0))&amp;"|"&amp;INDEX('明细_预算执行分析'!$E$5:$E$204,MATCH($A10,'明细_预算执行分析'!$A$5:$A$204,0))&amp;"|"&amp;TEXT(INDEX('明细_预算执行分析'!$F$5:$F$204,MATCH($A10,'明细_预算执行分析'!$A$5:$A$204,0)),"0.0")&amp;"|"&amp;TEXT(INDEX('明细_预算执行分析'!$G$5:$G$204,MATCH($A10,'明细_预算执行分析'!$A$5:$A$204,0)),"0.0"),""))</f>
        <v/>
      </c>
      <c r="D10" s="75">
        <f>IF($A10="","",IFERROR(INDEX('明细_预算执行分析'!$H$5:$H$204,MATCH($A10,'明细_预算执行分析'!$A$5:$A$204,0)),""))</f>
        <v/>
      </c>
      <c r="E10" s="75">
        <f>IF($A10="","",IFERROR(INDEX('明细_预算执行分析'!$I$5:$I$204,MATCH($A10,'明细_预算执行分析'!$A$5:$A$204,0)),""))</f>
        <v/>
      </c>
      <c r="F10" s="67" t="n"/>
      <c r="G10" s="67" t="n"/>
      <c r="H10" s="67" t="n"/>
      <c r="I10" s="67" t="n"/>
      <c r="J10" s="67" t="n"/>
      <c r="K10" s="67" t="n"/>
      <c r="L10" s="67" t="n"/>
      <c r="M10" s="67" t="n"/>
      <c r="N10" s="67" t="n"/>
      <c r="O10" s="67" t="n"/>
      <c r="P10" s="67" t="n"/>
      <c r="Q10" s="67" t="n"/>
      <c r="R10" s="67" t="n"/>
      <c r="S10" s="67" t="n"/>
      <c r="T10" s="67" t="n"/>
      <c r="U10" s="67" t="n"/>
      <c r="V10" s="67" t="n"/>
      <c r="W10" s="67" t="n"/>
      <c r="X10" s="67" t="n"/>
      <c r="Y10" s="68" t="n"/>
      <c r="Z10" s="68" t="n"/>
      <c r="AA10" s="68" t="n"/>
      <c r="AB10" s="68" t="n"/>
      <c r="AC10" s="68" t="n"/>
      <c r="AD10" s="68" t="n"/>
      <c r="AE10" s="68" t="n"/>
      <c r="AF10" s="68" t="n"/>
      <c r="AG10" s="68" t="n"/>
      <c r="AH10" s="68" t="n"/>
      <c r="AI10" s="68" t="n"/>
      <c r="AJ10" s="68" t="n"/>
      <c r="AK10" s="68" t="n"/>
      <c r="AL10" s="68" t="n"/>
      <c r="AM10" s="68" t="n"/>
    </row>
    <row r="11" ht="24" customHeight="1" s="33">
      <c r="A11" s="75">
        <f>IF('周次设置'!A10="","",'周次设置'!A10)</f>
        <v/>
      </c>
      <c r="B11" s="75">
        <f>IF($A11="","",IFERROR(INDEX('明细_预算执行分析'!$B$5:$B$204,MATCH($A11,'明细_预算执行分析'!$A$5:$A$204,0)),""))</f>
        <v/>
      </c>
      <c r="C11" s="75">
        <f>IF($A11="","",IFERROR(INDEX('明细_预算执行分析'!$C$5:$C$204,MATCH($A11,'明细_预算执行分析'!$A$5:$A$204,0))&amp;"|"&amp;INDEX('明细_预算执行分析'!$D$5:$D$204,MATCH($A11,'明细_预算执行分析'!$A$5:$A$204,0))&amp;"|"&amp;INDEX('明细_预算执行分析'!$E$5:$E$204,MATCH($A11,'明细_预算执行分析'!$A$5:$A$204,0))&amp;"|"&amp;TEXT(INDEX('明细_预算执行分析'!$F$5:$F$204,MATCH($A11,'明细_预算执行分析'!$A$5:$A$204,0)),"0.0")&amp;"|"&amp;TEXT(INDEX('明细_预算执行分析'!$G$5:$G$204,MATCH($A11,'明细_预算执行分析'!$A$5:$A$204,0)),"0.0"),""))</f>
        <v/>
      </c>
      <c r="D11" s="75">
        <f>IF($A11="","",IFERROR(INDEX('明细_预算执行分析'!$H$5:$H$204,MATCH($A11,'明细_预算执行分析'!$A$5:$A$204,0)),""))</f>
        <v/>
      </c>
      <c r="E11" s="75">
        <f>IF($A11="","",IFERROR(INDEX('明细_预算执行分析'!$I$5:$I$204,MATCH($A11,'明细_预算执行分析'!$A$5:$A$204,0)),""))</f>
        <v/>
      </c>
      <c r="F11" s="67" t="n"/>
      <c r="G11" s="67" t="n"/>
      <c r="H11" s="67" t="n"/>
      <c r="I11" s="67" t="n"/>
      <c r="J11" s="67" t="n"/>
      <c r="K11" s="67" t="n"/>
      <c r="L11" s="67" t="n"/>
      <c r="M11" s="67" t="n"/>
      <c r="N11" s="67" t="n"/>
      <c r="O11" s="67" t="n"/>
      <c r="P11" s="67" t="n"/>
      <c r="Q11" s="67" t="n"/>
      <c r="R11" s="67" t="n"/>
      <c r="S11" s="67" t="n"/>
      <c r="T11" s="67" t="n"/>
      <c r="U11" s="67" t="n"/>
      <c r="V11" s="67" t="n"/>
      <c r="W11" s="67" t="n"/>
      <c r="X11" s="67" t="n"/>
      <c r="Y11" s="68" t="n"/>
      <c r="Z11" s="68" t="n"/>
      <c r="AA11" s="68" t="n"/>
      <c r="AB11" s="68" t="n"/>
      <c r="AC11" s="68" t="n"/>
      <c r="AD11" s="68" t="n"/>
      <c r="AE11" s="68" t="n"/>
      <c r="AF11" s="68" t="n"/>
      <c r="AG11" s="68" t="n"/>
      <c r="AH11" s="68" t="n"/>
      <c r="AI11" s="68" t="n"/>
      <c r="AJ11" s="68" t="n"/>
      <c r="AK11" s="68" t="n"/>
      <c r="AL11" s="68" t="n"/>
      <c r="AM11" s="68" t="n"/>
    </row>
    <row r="12" ht="24" customHeight="1" s="33">
      <c r="A12" s="75">
        <f>IF('周次设置'!A11="","",'周次设置'!A11)</f>
        <v/>
      </c>
      <c r="B12" s="75">
        <f>IF($A12="","",IFERROR(INDEX('明细_预算执行分析'!$B$5:$B$204,MATCH($A12,'明细_预算执行分析'!$A$5:$A$204,0)),""))</f>
        <v/>
      </c>
      <c r="C12" s="75">
        <f>IF($A12="","",IFERROR(INDEX('明细_预算执行分析'!$C$5:$C$204,MATCH($A12,'明细_预算执行分析'!$A$5:$A$204,0))&amp;"|"&amp;INDEX('明细_预算执行分析'!$D$5:$D$204,MATCH($A12,'明细_预算执行分析'!$A$5:$A$204,0))&amp;"|"&amp;INDEX('明细_预算执行分析'!$E$5:$E$204,MATCH($A12,'明细_预算执行分析'!$A$5:$A$204,0))&amp;"|"&amp;TEXT(INDEX('明细_预算执行分析'!$F$5:$F$204,MATCH($A12,'明细_预算执行分析'!$A$5:$A$204,0)),"0.0")&amp;"|"&amp;TEXT(INDEX('明细_预算执行分析'!$G$5:$G$204,MATCH($A12,'明细_预算执行分析'!$A$5:$A$204,0)),"0.0"),""))</f>
        <v/>
      </c>
      <c r="D12" s="75">
        <f>IF($A12="","",IFERROR(INDEX('明细_预算执行分析'!$H$5:$H$204,MATCH($A12,'明细_预算执行分析'!$A$5:$A$204,0)),""))</f>
        <v/>
      </c>
      <c r="E12" s="75">
        <f>IF($A12="","",IFERROR(INDEX('明细_预算执行分析'!$I$5:$I$204,MATCH($A12,'明细_预算执行分析'!$A$5:$A$204,0)),""))</f>
        <v/>
      </c>
      <c r="F12" s="67" t="n"/>
      <c r="G12" s="67" t="n"/>
      <c r="H12" s="67" t="n"/>
      <c r="I12" s="67" t="n"/>
      <c r="J12" s="67" t="n"/>
      <c r="K12" s="67" t="n"/>
      <c r="L12" s="67" t="n"/>
      <c r="M12" s="67" t="n"/>
      <c r="N12" s="67" t="n"/>
      <c r="O12" s="67" t="n"/>
      <c r="P12" s="67" t="n"/>
      <c r="Q12" s="67" t="n"/>
      <c r="R12" s="67" t="n"/>
      <c r="S12" s="67" t="n"/>
      <c r="T12" s="67" t="n"/>
      <c r="U12" s="67" t="n"/>
      <c r="V12" s="67" t="n"/>
      <c r="W12" s="67" t="n"/>
      <c r="X12" s="67" t="n"/>
      <c r="Y12" s="68" t="n"/>
      <c r="Z12" s="68" t="n"/>
      <c r="AA12" s="68" t="n"/>
      <c r="AB12" s="68" t="n"/>
      <c r="AC12" s="68" t="n"/>
      <c r="AD12" s="68" t="n"/>
      <c r="AE12" s="68" t="n"/>
      <c r="AF12" s="68" t="n"/>
      <c r="AG12" s="68" t="n"/>
      <c r="AH12" s="68" t="n"/>
      <c r="AI12" s="68" t="n"/>
      <c r="AJ12" s="68" t="n"/>
      <c r="AK12" s="68" t="n"/>
      <c r="AL12" s="68" t="n"/>
      <c r="AM12" s="68" t="n"/>
    </row>
    <row r="13" ht="24" customHeight="1" s="33">
      <c r="A13" s="75">
        <f>IF('周次设置'!A12="","",'周次设置'!A12)</f>
        <v/>
      </c>
      <c r="B13" s="75">
        <f>IF($A13="","",IFERROR(INDEX('明细_预算执行分析'!$B$5:$B$204,MATCH($A13,'明细_预算执行分析'!$A$5:$A$204,0)),""))</f>
        <v/>
      </c>
      <c r="C13" s="75">
        <f>IF($A13="","",IFERROR(INDEX('明细_预算执行分析'!$C$5:$C$204,MATCH($A13,'明细_预算执行分析'!$A$5:$A$204,0))&amp;"|"&amp;INDEX('明细_预算执行分析'!$D$5:$D$204,MATCH($A13,'明细_预算执行分析'!$A$5:$A$204,0))&amp;"|"&amp;INDEX('明细_预算执行分析'!$E$5:$E$204,MATCH($A13,'明细_预算执行分析'!$A$5:$A$204,0))&amp;"|"&amp;TEXT(INDEX('明细_预算执行分析'!$F$5:$F$204,MATCH($A13,'明细_预算执行分析'!$A$5:$A$204,0)),"0.0")&amp;"|"&amp;TEXT(INDEX('明细_预算执行分析'!$G$5:$G$204,MATCH($A13,'明细_预算执行分析'!$A$5:$A$204,0)),"0.0"),""))</f>
        <v/>
      </c>
      <c r="D13" s="75">
        <f>IF($A13="","",IFERROR(INDEX('明细_预算执行分析'!$H$5:$H$204,MATCH($A13,'明细_预算执行分析'!$A$5:$A$204,0)),""))</f>
        <v/>
      </c>
      <c r="E13" s="75">
        <f>IF($A13="","",IFERROR(INDEX('明细_预算执行分析'!$I$5:$I$204,MATCH($A13,'明细_预算执行分析'!$A$5:$A$204,0)),""))</f>
        <v/>
      </c>
      <c r="F13" s="67" t="n"/>
      <c r="G13" s="67" t="n"/>
      <c r="H13" s="67" t="n"/>
      <c r="I13" s="67" t="n"/>
      <c r="J13" s="67" t="n"/>
      <c r="K13" s="67" t="n"/>
      <c r="L13" s="67" t="n"/>
      <c r="M13" s="67" t="n"/>
      <c r="N13" s="67" t="n"/>
      <c r="O13" s="67" t="n"/>
      <c r="P13" s="67" t="n"/>
      <c r="Q13" s="67" t="n"/>
      <c r="R13" s="67" t="n"/>
      <c r="S13" s="67" t="n"/>
      <c r="T13" s="67" t="n"/>
      <c r="U13" s="67" t="n"/>
      <c r="V13" s="67" t="n"/>
      <c r="W13" s="67" t="n"/>
      <c r="X13" s="67" t="n"/>
      <c r="Y13" s="68" t="n"/>
      <c r="Z13" s="68" t="n"/>
      <c r="AA13" s="68" t="n"/>
      <c r="AB13" s="68" t="n"/>
      <c r="AC13" s="68" t="n"/>
      <c r="AD13" s="68" t="n"/>
      <c r="AE13" s="68" t="n"/>
      <c r="AF13" s="68" t="n"/>
      <c r="AG13" s="68" t="n"/>
      <c r="AH13" s="68" t="n"/>
      <c r="AI13" s="68" t="n"/>
      <c r="AJ13" s="68" t="n"/>
      <c r="AK13" s="68" t="n"/>
      <c r="AL13" s="68" t="n"/>
      <c r="AM13" s="68" t="n"/>
    </row>
    <row r="14" ht="24" customHeight="1" s="33">
      <c r="A14" s="75">
        <f>IF('周次设置'!A13="","",'周次设置'!A13)</f>
        <v/>
      </c>
      <c r="B14" s="75">
        <f>IF($A14="","",IFERROR(INDEX('明细_预算执行分析'!$B$5:$B$204,MATCH($A14,'明细_预算执行分析'!$A$5:$A$204,0)),""))</f>
        <v/>
      </c>
      <c r="C14" s="75">
        <f>IF($A14="","",IFERROR(INDEX('明细_预算执行分析'!$C$5:$C$204,MATCH($A14,'明细_预算执行分析'!$A$5:$A$204,0))&amp;"|"&amp;INDEX('明细_预算执行分析'!$D$5:$D$204,MATCH($A14,'明细_预算执行分析'!$A$5:$A$204,0))&amp;"|"&amp;INDEX('明细_预算执行分析'!$E$5:$E$204,MATCH($A14,'明细_预算执行分析'!$A$5:$A$204,0))&amp;"|"&amp;TEXT(INDEX('明细_预算执行分析'!$F$5:$F$204,MATCH($A14,'明细_预算执行分析'!$A$5:$A$204,0)),"0.0")&amp;"|"&amp;TEXT(INDEX('明细_预算执行分析'!$G$5:$G$204,MATCH($A14,'明细_预算执行分析'!$A$5:$A$204,0)),"0.0"),""))</f>
        <v/>
      </c>
      <c r="D14" s="75">
        <f>IF($A14="","",IFERROR(INDEX('明细_预算执行分析'!$H$5:$H$204,MATCH($A14,'明细_预算执行分析'!$A$5:$A$204,0)),""))</f>
        <v/>
      </c>
      <c r="E14" s="75">
        <f>IF($A14="","",IFERROR(INDEX('明细_预算执行分析'!$I$5:$I$204,MATCH($A14,'明细_预算执行分析'!$A$5:$A$204,0)),""))</f>
        <v/>
      </c>
      <c r="F14" s="67" t="n"/>
      <c r="G14" s="67" t="n"/>
      <c r="H14" s="67" t="n"/>
      <c r="I14" s="67" t="n"/>
      <c r="J14" s="67" t="n"/>
      <c r="K14" s="67" t="n"/>
      <c r="L14" s="67" t="n"/>
      <c r="M14" s="67" t="n"/>
      <c r="N14" s="67" t="n"/>
      <c r="O14" s="67" t="n"/>
      <c r="P14" s="67" t="n"/>
      <c r="Q14" s="67" t="n"/>
      <c r="R14" s="67" t="n"/>
      <c r="S14" s="67" t="n"/>
      <c r="T14" s="67" t="n"/>
      <c r="U14" s="67" t="n"/>
      <c r="V14" s="67" t="n"/>
      <c r="W14" s="67" t="n"/>
      <c r="X14" s="67" t="n"/>
      <c r="Y14" s="68" t="n"/>
      <c r="Z14" s="68" t="n"/>
      <c r="AA14" s="68" t="n"/>
      <c r="AB14" s="68" t="n"/>
      <c r="AC14" s="68" t="n"/>
      <c r="AD14" s="68" t="n"/>
      <c r="AE14" s="68" t="n"/>
      <c r="AF14" s="68" t="n"/>
      <c r="AG14" s="68" t="n"/>
      <c r="AH14" s="68" t="n"/>
      <c r="AI14" s="68" t="n"/>
      <c r="AJ14" s="68" t="n"/>
      <c r="AK14" s="68" t="n"/>
      <c r="AL14" s="68" t="n"/>
      <c r="AM14" s="68" t="n"/>
    </row>
    <row r="15" ht="24" customHeight="1" s="33">
      <c r="A15" s="75">
        <f>IF('周次设置'!A14="","",'周次设置'!A14)</f>
        <v/>
      </c>
      <c r="B15" s="75">
        <f>IF($A15="","",IFERROR(INDEX('明细_预算执行分析'!$B$5:$B$204,MATCH($A15,'明细_预算执行分析'!$A$5:$A$204,0)),""))</f>
        <v/>
      </c>
      <c r="C15" s="75">
        <f>IF($A15="","",IFERROR(INDEX('明细_预算执行分析'!$C$5:$C$204,MATCH($A15,'明细_预算执行分析'!$A$5:$A$204,0))&amp;"|"&amp;INDEX('明细_预算执行分析'!$D$5:$D$204,MATCH($A15,'明细_预算执行分析'!$A$5:$A$204,0))&amp;"|"&amp;INDEX('明细_预算执行分析'!$E$5:$E$204,MATCH($A15,'明细_预算执行分析'!$A$5:$A$204,0))&amp;"|"&amp;TEXT(INDEX('明细_预算执行分析'!$F$5:$F$204,MATCH($A15,'明细_预算执行分析'!$A$5:$A$204,0)),"0.0")&amp;"|"&amp;TEXT(INDEX('明细_预算执行分析'!$G$5:$G$204,MATCH($A15,'明细_预算执行分析'!$A$5:$A$204,0)),"0.0"),""))</f>
        <v/>
      </c>
      <c r="D15" s="75">
        <f>IF($A15="","",IFERROR(INDEX('明细_预算执行分析'!$H$5:$H$204,MATCH($A15,'明细_预算执行分析'!$A$5:$A$204,0)),""))</f>
        <v/>
      </c>
      <c r="E15" s="75">
        <f>IF($A15="","",IFERROR(INDEX('明细_预算执行分析'!$I$5:$I$204,MATCH($A15,'明细_预算执行分析'!$A$5:$A$204,0)),""))</f>
        <v/>
      </c>
      <c r="F15" s="67" t="n"/>
      <c r="G15" s="67" t="n"/>
      <c r="H15" s="67" t="n"/>
      <c r="I15" s="67" t="n"/>
      <c r="J15" s="67" t="n"/>
      <c r="K15" s="67" t="n"/>
      <c r="L15" s="67" t="n"/>
      <c r="M15" s="67" t="n"/>
      <c r="N15" s="67" t="n"/>
      <c r="O15" s="67" t="n"/>
      <c r="P15" s="67" t="n"/>
      <c r="Q15" s="67" t="n"/>
      <c r="R15" s="67" t="n"/>
      <c r="S15" s="67" t="n"/>
      <c r="T15" s="67" t="n"/>
      <c r="U15" s="67" t="n"/>
      <c r="V15" s="67" t="n"/>
      <c r="W15" s="67" t="n"/>
      <c r="X15" s="67" t="n"/>
      <c r="Y15" s="68" t="n"/>
      <c r="Z15" s="68" t="n"/>
      <c r="AA15" s="68" t="n"/>
      <c r="AB15" s="68" t="n"/>
      <c r="AC15" s="68" t="n"/>
      <c r="AD15" s="68" t="n"/>
      <c r="AE15" s="68" t="n"/>
      <c r="AF15" s="68" t="n"/>
      <c r="AG15" s="68" t="n"/>
      <c r="AH15" s="68" t="n"/>
      <c r="AI15" s="68" t="n"/>
      <c r="AJ15" s="68" t="n"/>
      <c r="AK15" s="68" t="n"/>
      <c r="AL15" s="68" t="n"/>
      <c r="AM15" s="68" t="n"/>
    </row>
    <row r="16" ht="24" customHeight="1" s="33">
      <c r="A16" s="75">
        <f>IF('周次设置'!A15="","",'周次设置'!A15)</f>
        <v/>
      </c>
      <c r="B16" s="75">
        <f>IF($A16="","",IFERROR(INDEX('明细_预算执行分析'!$B$5:$B$204,MATCH($A16,'明细_预算执行分析'!$A$5:$A$204,0)),""))</f>
        <v/>
      </c>
      <c r="C16" s="75">
        <f>IF($A16="","",IFERROR(INDEX('明细_预算执行分析'!$C$5:$C$204,MATCH($A16,'明细_预算执行分析'!$A$5:$A$204,0))&amp;"|"&amp;INDEX('明细_预算执行分析'!$D$5:$D$204,MATCH($A16,'明细_预算执行分析'!$A$5:$A$204,0))&amp;"|"&amp;INDEX('明细_预算执行分析'!$E$5:$E$204,MATCH($A16,'明细_预算执行分析'!$A$5:$A$204,0))&amp;"|"&amp;TEXT(INDEX('明细_预算执行分析'!$F$5:$F$204,MATCH($A16,'明细_预算执行分析'!$A$5:$A$204,0)),"0.0")&amp;"|"&amp;TEXT(INDEX('明细_预算执行分析'!$G$5:$G$204,MATCH($A16,'明细_预算执行分析'!$A$5:$A$204,0)),"0.0"),""))</f>
        <v/>
      </c>
      <c r="D16" s="75">
        <f>IF($A16="","",IFERROR(INDEX('明细_预算执行分析'!$H$5:$H$204,MATCH($A16,'明细_预算执行分析'!$A$5:$A$204,0)),""))</f>
        <v/>
      </c>
      <c r="E16" s="75">
        <f>IF($A16="","",IFERROR(INDEX('明细_预算执行分析'!$I$5:$I$204,MATCH($A16,'明细_预算执行分析'!$A$5:$A$204,0)),""))</f>
        <v/>
      </c>
      <c r="F16" s="67" t="n"/>
      <c r="G16" s="67" t="n"/>
      <c r="H16" s="67" t="n"/>
      <c r="I16" s="67" t="n"/>
      <c r="J16" s="67" t="n"/>
      <c r="K16" s="67" t="n"/>
      <c r="L16" s="67" t="n"/>
      <c r="M16" s="67" t="n"/>
      <c r="N16" s="67" t="n"/>
      <c r="O16" s="67" t="n"/>
      <c r="P16" s="67" t="n"/>
      <c r="Q16" s="67" t="n"/>
      <c r="R16" s="67" t="n"/>
      <c r="S16" s="67" t="n"/>
      <c r="T16" s="67" t="n"/>
      <c r="U16" s="67" t="n"/>
      <c r="V16" s="67" t="n"/>
      <c r="W16" s="67" t="n"/>
      <c r="X16" s="67" t="n"/>
      <c r="Y16" s="68" t="n"/>
      <c r="Z16" s="68" t="n"/>
      <c r="AA16" s="68" t="n"/>
      <c r="AB16" s="68" t="n"/>
      <c r="AC16" s="68" t="n"/>
      <c r="AD16" s="68" t="n"/>
      <c r="AE16" s="68" t="n"/>
      <c r="AF16" s="68" t="n"/>
      <c r="AG16" s="68" t="n"/>
      <c r="AH16" s="68" t="n"/>
      <c r="AI16" s="68" t="n"/>
      <c r="AJ16" s="68" t="n"/>
      <c r="AK16" s="68" t="n"/>
      <c r="AL16" s="68" t="n"/>
      <c r="AM16" s="68" t="n"/>
    </row>
    <row r="17" ht="24" customHeight="1" s="33">
      <c r="A17" s="75">
        <f>IF('周次设置'!A16="","",'周次设置'!A16)</f>
        <v/>
      </c>
      <c r="B17" s="75">
        <f>IF($A17="","",IFERROR(INDEX('明细_预算执行分析'!$B$5:$B$204,MATCH($A17,'明细_预算执行分析'!$A$5:$A$204,0)),""))</f>
        <v/>
      </c>
      <c r="C17" s="75">
        <f>IF($A17="","",IFERROR(INDEX('明细_预算执行分析'!$C$5:$C$204,MATCH($A17,'明细_预算执行分析'!$A$5:$A$204,0))&amp;"|"&amp;INDEX('明细_预算执行分析'!$D$5:$D$204,MATCH($A17,'明细_预算执行分析'!$A$5:$A$204,0))&amp;"|"&amp;INDEX('明细_预算执行分析'!$E$5:$E$204,MATCH($A17,'明细_预算执行分析'!$A$5:$A$204,0))&amp;"|"&amp;TEXT(INDEX('明细_预算执行分析'!$F$5:$F$204,MATCH($A17,'明细_预算执行分析'!$A$5:$A$204,0)),"0.0")&amp;"|"&amp;TEXT(INDEX('明细_预算执行分析'!$G$5:$G$204,MATCH($A17,'明细_预算执行分析'!$A$5:$A$204,0)),"0.0"),""))</f>
        <v/>
      </c>
      <c r="D17" s="75">
        <f>IF($A17="","",IFERROR(INDEX('明细_预算执行分析'!$H$5:$H$204,MATCH($A17,'明细_预算执行分析'!$A$5:$A$204,0)),""))</f>
        <v/>
      </c>
      <c r="E17" s="75">
        <f>IF($A17="","",IFERROR(INDEX('明细_预算执行分析'!$I$5:$I$204,MATCH($A17,'明细_预算执行分析'!$A$5:$A$204,0)),""))</f>
        <v/>
      </c>
      <c r="F17" s="67" t="n"/>
      <c r="G17" s="67" t="n"/>
      <c r="H17" s="67" t="n"/>
      <c r="I17" s="67" t="n"/>
      <c r="J17" s="67" t="n"/>
      <c r="K17" s="67" t="n"/>
      <c r="L17" s="67" t="n"/>
      <c r="M17" s="67" t="n"/>
      <c r="N17" s="67" t="n"/>
      <c r="O17" s="67" t="n"/>
      <c r="P17" s="67" t="n"/>
      <c r="Q17" s="67" t="n"/>
      <c r="R17" s="67" t="n"/>
      <c r="S17" s="67" t="n"/>
      <c r="T17" s="67" t="n"/>
      <c r="U17" s="67" t="n"/>
      <c r="V17" s="67" t="n"/>
      <c r="W17" s="67" t="n"/>
      <c r="X17" s="67" t="n"/>
      <c r="Y17" s="68" t="n"/>
      <c r="Z17" s="68" t="n"/>
      <c r="AA17" s="68" t="n"/>
      <c r="AB17" s="68" t="n"/>
      <c r="AC17" s="68" t="n"/>
      <c r="AD17" s="68" t="n"/>
      <c r="AE17" s="68" t="n"/>
      <c r="AF17" s="68" t="n"/>
      <c r="AG17" s="68" t="n"/>
      <c r="AH17" s="68" t="n"/>
      <c r="AI17" s="68" t="n"/>
      <c r="AJ17" s="68" t="n"/>
      <c r="AK17" s="68" t="n"/>
      <c r="AL17" s="68" t="n"/>
      <c r="AM17" s="68" t="n"/>
    </row>
    <row r="18" ht="24" customHeight="1" s="33">
      <c r="A18" s="75">
        <f>IF('周次设置'!A17="","",'周次设置'!A17)</f>
        <v/>
      </c>
      <c r="B18" s="75">
        <f>IF($A18="","",IFERROR(INDEX('明细_预算执行分析'!$B$5:$B$204,MATCH($A18,'明细_预算执行分析'!$A$5:$A$204,0)),""))</f>
        <v/>
      </c>
      <c r="C18" s="75">
        <f>IF($A18="","",IFERROR(INDEX('明细_预算执行分析'!$C$5:$C$204,MATCH($A18,'明细_预算执行分析'!$A$5:$A$204,0))&amp;"|"&amp;INDEX('明细_预算执行分析'!$D$5:$D$204,MATCH($A18,'明细_预算执行分析'!$A$5:$A$204,0))&amp;"|"&amp;INDEX('明细_预算执行分析'!$E$5:$E$204,MATCH($A18,'明细_预算执行分析'!$A$5:$A$204,0))&amp;"|"&amp;TEXT(INDEX('明细_预算执行分析'!$F$5:$F$204,MATCH($A18,'明细_预算执行分析'!$A$5:$A$204,0)),"0.0")&amp;"|"&amp;TEXT(INDEX('明细_预算执行分析'!$G$5:$G$204,MATCH($A18,'明细_预算执行分析'!$A$5:$A$204,0)),"0.0"),""))</f>
        <v/>
      </c>
      <c r="D18" s="75">
        <f>IF($A18="","",IFERROR(INDEX('明细_预算执行分析'!$H$5:$H$204,MATCH($A18,'明细_预算执行分析'!$A$5:$A$204,0)),""))</f>
        <v/>
      </c>
      <c r="E18" s="75">
        <f>IF($A18="","",IFERROR(INDEX('明细_预算执行分析'!$I$5:$I$204,MATCH($A18,'明细_预算执行分析'!$A$5:$A$204,0)),""))</f>
        <v/>
      </c>
      <c r="F18" s="67" t="n"/>
      <c r="G18" s="67" t="n"/>
      <c r="H18" s="67" t="n"/>
      <c r="I18" s="67" t="n"/>
      <c r="J18" s="67" t="n"/>
      <c r="K18" s="67" t="n"/>
      <c r="L18" s="67" t="n"/>
      <c r="M18" s="67" t="n"/>
      <c r="N18" s="67" t="n"/>
      <c r="O18" s="67" t="n"/>
      <c r="P18" s="67" t="n"/>
      <c r="Q18" s="67" t="n"/>
      <c r="R18" s="67" t="n"/>
      <c r="S18" s="67" t="n"/>
      <c r="T18" s="67" t="n"/>
      <c r="U18" s="67" t="n"/>
      <c r="V18" s="67" t="n"/>
      <c r="W18" s="67" t="n"/>
      <c r="X18" s="67" t="n"/>
      <c r="Y18" s="68" t="n"/>
      <c r="Z18" s="68" t="n"/>
      <c r="AA18" s="68" t="n"/>
      <c r="AB18" s="68" t="n"/>
      <c r="AC18" s="68" t="n"/>
      <c r="AD18" s="68" t="n"/>
      <c r="AE18" s="68" t="n"/>
      <c r="AF18" s="68" t="n"/>
      <c r="AG18" s="68" t="n"/>
      <c r="AH18" s="68" t="n"/>
      <c r="AI18" s="68" t="n"/>
      <c r="AJ18" s="68" t="n"/>
      <c r="AK18" s="68" t="n"/>
      <c r="AL18" s="68" t="n"/>
      <c r="AM18" s="68" t="n"/>
    </row>
    <row r="19" ht="24" customHeight="1" s="33">
      <c r="A19" s="75">
        <f>IF('周次设置'!A18="","",'周次设置'!A18)</f>
        <v/>
      </c>
      <c r="B19" s="75">
        <f>IF($A19="","",IFERROR(INDEX('明细_预算执行分析'!$B$5:$B$204,MATCH($A19,'明细_预算执行分析'!$A$5:$A$204,0)),""))</f>
        <v/>
      </c>
      <c r="C19" s="75">
        <f>IF($A19="","",IFERROR(INDEX('明细_预算执行分析'!$C$5:$C$204,MATCH($A19,'明细_预算执行分析'!$A$5:$A$204,0))&amp;"|"&amp;INDEX('明细_预算执行分析'!$D$5:$D$204,MATCH($A19,'明细_预算执行分析'!$A$5:$A$204,0))&amp;"|"&amp;INDEX('明细_预算执行分析'!$E$5:$E$204,MATCH($A19,'明细_预算执行分析'!$A$5:$A$204,0))&amp;"|"&amp;TEXT(INDEX('明细_预算执行分析'!$F$5:$F$204,MATCH($A19,'明细_预算执行分析'!$A$5:$A$204,0)),"0.0")&amp;"|"&amp;TEXT(INDEX('明细_预算执行分析'!$G$5:$G$204,MATCH($A19,'明细_预算执行分析'!$A$5:$A$204,0)),"0.0"),""))</f>
        <v/>
      </c>
      <c r="D19" s="75">
        <f>IF($A19="","",IFERROR(INDEX('明细_预算执行分析'!$H$5:$H$204,MATCH($A19,'明细_预算执行分析'!$A$5:$A$204,0)),""))</f>
        <v/>
      </c>
      <c r="E19" s="75">
        <f>IF($A19="","",IFERROR(INDEX('明细_预算执行分析'!$I$5:$I$204,MATCH($A19,'明细_预算执行分析'!$A$5:$A$204,0)),""))</f>
        <v/>
      </c>
      <c r="F19" s="67" t="n"/>
      <c r="G19" s="67" t="n"/>
      <c r="H19" s="67" t="n"/>
      <c r="I19" s="67" t="n"/>
      <c r="J19" s="67" t="n"/>
      <c r="K19" s="67" t="n"/>
      <c r="L19" s="67" t="n"/>
      <c r="M19" s="67" t="n"/>
      <c r="N19" s="67" t="n"/>
      <c r="O19" s="67" t="n"/>
      <c r="P19" s="67" t="n"/>
      <c r="Q19" s="67" t="n"/>
      <c r="R19" s="67" t="n"/>
      <c r="S19" s="67" t="n"/>
      <c r="T19" s="67" t="n"/>
      <c r="U19" s="67" t="n"/>
      <c r="V19" s="67" t="n"/>
      <c r="W19" s="67" t="n"/>
      <c r="X19" s="67" t="n"/>
      <c r="Y19" s="68" t="n"/>
      <c r="Z19" s="68" t="n"/>
      <c r="AA19" s="68" t="n"/>
      <c r="AB19" s="68" t="n"/>
      <c r="AC19" s="68" t="n"/>
      <c r="AD19" s="68" t="n"/>
      <c r="AE19" s="68" t="n"/>
      <c r="AF19" s="68" t="n"/>
      <c r="AG19" s="68" t="n"/>
      <c r="AH19" s="68" t="n"/>
      <c r="AI19" s="68" t="n"/>
      <c r="AJ19" s="68" t="n"/>
      <c r="AK19" s="68" t="n"/>
      <c r="AL19" s="68" t="n"/>
      <c r="AM19" s="68" t="n"/>
    </row>
    <row r="20" ht="24" customHeight="1" s="33">
      <c r="A20" s="75">
        <f>IF('周次设置'!A19="","",'周次设置'!A19)</f>
        <v/>
      </c>
      <c r="B20" s="75">
        <f>IF($A20="","",IFERROR(INDEX('明细_预算执行分析'!$B$5:$B$204,MATCH($A20,'明细_预算执行分析'!$A$5:$A$204,0)),""))</f>
        <v/>
      </c>
      <c r="C20" s="75">
        <f>IF($A20="","",IFERROR(INDEX('明细_预算执行分析'!$C$5:$C$204,MATCH($A20,'明细_预算执行分析'!$A$5:$A$204,0))&amp;"|"&amp;INDEX('明细_预算执行分析'!$D$5:$D$204,MATCH($A20,'明细_预算执行分析'!$A$5:$A$204,0))&amp;"|"&amp;INDEX('明细_预算执行分析'!$E$5:$E$204,MATCH($A20,'明细_预算执行分析'!$A$5:$A$204,0))&amp;"|"&amp;TEXT(INDEX('明细_预算执行分析'!$F$5:$F$204,MATCH($A20,'明细_预算执行分析'!$A$5:$A$204,0)),"0.0")&amp;"|"&amp;TEXT(INDEX('明细_预算执行分析'!$G$5:$G$204,MATCH($A20,'明细_预算执行分析'!$A$5:$A$204,0)),"0.0"),""))</f>
        <v/>
      </c>
      <c r="D20" s="75">
        <f>IF($A20="","",IFERROR(INDEX('明细_预算执行分析'!$H$5:$H$204,MATCH($A20,'明细_预算执行分析'!$A$5:$A$204,0)),""))</f>
        <v/>
      </c>
      <c r="E20" s="75">
        <f>IF($A20="","",IFERROR(INDEX('明细_预算执行分析'!$I$5:$I$204,MATCH($A20,'明细_预算执行分析'!$A$5:$A$204,0)),""))</f>
        <v/>
      </c>
      <c r="F20" s="67" t="n"/>
      <c r="G20" s="67" t="n"/>
      <c r="H20" s="67" t="n"/>
      <c r="I20" s="67" t="n"/>
      <c r="J20" s="67" t="n"/>
      <c r="K20" s="67" t="n"/>
      <c r="L20" s="67" t="n"/>
      <c r="M20" s="67" t="n"/>
      <c r="N20" s="67" t="n"/>
      <c r="O20" s="67" t="n"/>
      <c r="P20" s="67" t="n"/>
      <c r="Q20" s="67" t="n"/>
      <c r="R20" s="67" t="n"/>
      <c r="S20" s="67" t="n"/>
      <c r="T20" s="67" t="n"/>
      <c r="U20" s="67" t="n"/>
      <c r="V20" s="67" t="n"/>
      <c r="W20" s="67" t="n"/>
      <c r="X20" s="67" t="n"/>
      <c r="Y20" s="68" t="n"/>
      <c r="Z20" s="68" t="n"/>
      <c r="AA20" s="68" t="n"/>
      <c r="AB20" s="68" t="n"/>
      <c r="AC20" s="68" t="n"/>
      <c r="AD20" s="68" t="n"/>
      <c r="AE20" s="68" t="n"/>
      <c r="AF20" s="68" t="n"/>
      <c r="AG20" s="68" t="n"/>
      <c r="AH20" s="68" t="n"/>
      <c r="AI20" s="68" t="n"/>
      <c r="AJ20" s="68" t="n"/>
      <c r="AK20" s="68" t="n"/>
      <c r="AL20" s="68" t="n"/>
      <c r="AM20" s="68" t="n"/>
    </row>
    <row r="21" ht="24" customHeight="1" s="33">
      <c r="A21" s="75">
        <f>IF('周次设置'!A20="","",'周次设置'!A20)</f>
        <v/>
      </c>
      <c r="B21" s="75">
        <f>IF($A21="","",IFERROR(INDEX('明细_预算执行分析'!$B$5:$B$204,MATCH($A21,'明细_预算执行分析'!$A$5:$A$204,0)),""))</f>
        <v/>
      </c>
      <c r="C21" s="75">
        <f>IF($A21="","",IFERROR(INDEX('明细_预算执行分析'!$C$5:$C$204,MATCH($A21,'明细_预算执行分析'!$A$5:$A$204,0))&amp;"|"&amp;INDEX('明细_预算执行分析'!$D$5:$D$204,MATCH($A21,'明细_预算执行分析'!$A$5:$A$204,0))&amp;"|"&amp;INDEX('明细_预算执行分析'!$E$5:$E$204,MATCH($A21,'明细_预算执行分析'!$A$5:$A$204,0))&amp;"|"&amp;TEXT(INDEX('明细_预算执行分析'!$F$5:$F$204,MATCH($A21,'明细_预算执行分析'!$A$5:$A$204,0)),"0.0")&amp;"|"&amp;TEXT(INDEX('明细_预算执行分析'!$G$5:$G$204,MATCH($A21,'明细_预算执行分析'!$A$5:$A$204,0)),"0.0"),""))</f>
        <v/>
      </c>
      <c r="D21" s="75">
        <f>IF($A21="","",IFERROR(INDEX('明细_预算执行分析'!$H$5:$H$204,MATCH($A21,'明细_预算执行分析'!$A$5:$A$204,0)),""))</f>
        <v/>
      </c>
      <c r="E21" s="75">
        <f>IF($A21="","",IFERROR(INDEX('明细_预算执行分析'!$I$5:$I$204,MATCH($A21,'明细_预算执行分析'!$A$5:$A$204,0)),""))</f>
        <v/>
      </c>
      <c r="F21" s="67" t="n"/>
      <c r="G21" s="67" t="n"/>
      <c r="H21" s="67" t="n"/>
      <c r="I21" s="67" t="n"/>
      <c r="J21" s="67" t="n"/>
      <c r="K21" s="67" t="n"/>
      <c r="L21" s="67" t="n"/>
      <c r="M21" s="67" t="n"/>
      <c r="N21" s="67" t="n"/>
      <c r="O21" s="67" t="n"/>
      <c r="P21" s="67" t="n"/>
      <c r="Q21" s="67" t="n"/>
      <c r="R21" s="67" t="n"/>
      <c r="S21" s="67" t="n"/>
      <c r="T21" s="67" t="n"/>
      <c r="U21" s="67" t="n"/>
      <c r="V21" s="67" t="n"/>
      <c r="W21" s="67" t="n"/>
      <c r="X21" s="67" t="n"/>
      <c r="Y21" s="68" t="n"/>
      <c r="Z21" s="68" t="n"/>
      <c r="AA21" s="68" t="n"/>
      <c r="AB21" s="68" t="n"/>
      <c r="AC21" s="68" t="n"/>
      <c r="AD21" s="68" t="n"/>
      <c r="AE21" s="68" t="n"/>
      <c r="AF21" s="68" t="n"/>
      <c r="AG21" s="68" t="n"/>
      <c r="AH21" s="68" t="n"/>
      <c r="AI21" s="68" t="n"/>
      <c r="AJ21" s="68" t="n"/>
      <c r="AK21" s="68" t="n"/>
      <c r="AL21" s="68" t="n"/>
      <c r="AM21" s="68" t="n"/>
    </row>
    <row r="22" ht="24" customHeight="1" s="33">
      <c r="A22" s="75">
        <f>IF('周次设置'!A21="","",'周次设置'!A21)</f>
        <v/>
      </c>
      <c r="B22" s="75">
        <f>IF($A22="","",IFERROR(INDEX('明细_预算执行分析'!$B$5:$B$204,MATCH($A22,'明细_预算执行分析'!$A$5:$A$204,0)),""))</f>
        <v/>
      </c>
      <c r="C22" s="75">
        <f>IF($A22="","",IFERROR(INDEX('明细_预算执行分析'!$C$5:$C$204,MATCH($A22,'明细_预算执行分析'!$A$5:$A$204,0))&amp;"|"&amp;INDEX('明细_预算执行分析'!$D$5:$D$204,MATCH($A22,'明细_预算执行分析'!$A$5:$A$204,0))&amp;"|"&amp;INDEX('明细_预算执行分析'!$E$5:$E$204,MATCH($A22,'明细_预算执行分析'!$A$5:$A$204,0))&amp;"|"&amp;TEXT(INDEX('明细_预算执行分析'!$F$5:$F$204,MATCH($A22,'明细_预算执行分析'!$A$5:$A$204,0)),"0.0")&amp;"|"&amp;TEXT(INDEX('明细_预算执行分析'!$G$5:$G$204,MATCH($A22,'明细_预算执行分析'!$A$5:$A$204,0)),"0.0"),""))</f>
        <v/>
      </c>
      <c r="D22" s="75">
        <f>IF($A22="","",IFERROR(INDEX('明细_预算执行分析'!$H$5:$H$204,MATCH($A22,'明细_预算执行分析'!$A$5:$A$204,0)),""))</f>
        <v/>
      </c>
      <c r="E22" s="75">
        <f>IF($A22="","",IFERROR(INDEX('明细_预算执行分析'!$I$5:$I$204,MATCH($A22,'明细_预算执行分析'!$A$5:$A$204,0)),""))</f>
        <v/>
      </c>
      <c r="F22" s="67" t="n"/>
      <c r="G22" s="67" t="n"/>
      <c r="H22" s="67" t="n"/>
      <c r="I22" s="67" t="n"/>
      <c r="J22" s="67" t="n"/>
      <c r="K22" s="67" t="n"/>
      <c r="L22" s="67" t="n"/>
      <c r="M22" s="67" t="n"/>
      <c r="N22" s="67" t="n"/>
      <c r="O22" s="67" t="n"/>
      <c r="P22" s="67" t="n"/>
      <c r="Q22" s="67" t="n"/>
      <c r="R22" s="67" t="n"/>
      <c r="S22" s="67" t="n"/>
      <c r="T22" s="67" t="n"/>
      <c r="U22" s="67" t="n"/>
      <c r="V22" s="67" t="n"/>
      <c r="W22" s="67" t="n"/>
      <c r="X22" s="67" t="n"/>
      <c r="Y22" s="68" t="n"/>
      <c r="Z22" s="68" t="n"/>
      <c r="AA22" s="68" t="n"/>
      <c r="AB22" s="68" t="n"/>
      <c r="AC22" s="68" t="n"/>
      <c r="AD22" s="68" t="n"/>
      <c r="AE22" s="68" t="n"/>
      <c r="AF22" s="68" t="n"/>
      <c r="AG22" s="68" t="n"/>
      <c r="AH22" s="68" t="n"/>
      <c r="AI22" s="68" t="n"/>
      <c r="AJ22" s="68" t="n"/>
      <c r="AK22" s="68" t="n"/>
      <c r="AL22" s="68" t="n"/>
      <c r="AM22" s="68" t="n"/>
    </row>
    <row r="23" ht="24" customHeight="1" s="33">
      <c r="A23" s="75">
        <f>IF('周次设置'!A22="","",'周次设置'!A22)</f>
        <v/>
      </c>
      <c r="B23" s="75">
        <f>IF($A23="","",IFERROR(INDEX('明细_预算执行分析'!$B$5:$B$204,MATCH($A23,'明细_预算执行分析'!$A$5:$A$204,0)),""))</f>
        <v/>
      </c>
      <c r="C23" s="75">
        <f>IF($A23="","",IFERROR(INDEX('明细_预算执行分析'!$C$5:$C$204,MATCH($A23,'明细_预算执行分析'!$A$5:$A$204,0))&amp;"|"&amp;INDEX('明细_预算执行分析'!$D$5:$D$204,MATCH($A23,'明细_预算执行分析'!$A$5:$A$204,0))&amp;"|"&amp;INDEX('明细_预算执行分析'!$E$5:$E$204,MATCH($A23,'明细_预算执行分析'!$A$5:$A$204,0))&amp;"|"&amp;TEXT(INDEX('明细_预算执行分析'!$F$5:$F$204,MATCH($A23,'明细_预算执行分析'!$A$5:$A$204,0)),"0.0")&amp;"|"&amp;TEXT(INDEX('明细_预算执行分析'!$G$5:$G$204,MATCH($A23,'明细_预算执行分析'!$A$5:$A$204,0)),"0.0"),""))</f>
        <v/>
      </c>
      <c r="D23" s="75">
        <f>IF($A23="","",IFERROR(INDEX('明细_预算执行分析'!$H$5:$H$204,MATCH($A23,'明细_预算执行分析'!$A$5:$A$204,0)),""))</f>
        <v/>
      </c>
      <c r="E23" s="75">
        <f>IF($A23="","",IFERROR(INDEX('明细_预算执行分析'!$I$5:$I$204,MATCH($A23,'明细_预算执行分析'!$A$5:$A$204,0)),""))</f>
        <v/>
      </c>
      <c r="F23" s="67" t="n"/>
      <c r="G23" s="67" t="n"/>
      <c r="H23" s="67" t="n"/>
      <c r="I23" s="67" t="n"/>
      <c r="J23" s="67" t="n"/>
      <c r="K23" s="67" t="n"/>
      <c r="L23" s="67" t="n"/>
      <c r="M23" s="67" t="n"/>
      <c r="N23" s="67" t="n"/>
      <c r="O23" s="67" t="n"/>
      <c r="P23" s="67" t="n"/>
      <c r="Q23" s="67" t="n"/>
      <c r="R23" s="67" t="n"/>
      <c r="S23" s="67" t="n"/>
      <c r="T23" s="67" t="n"/>
      <c r="U23" s="67" t="n"/>
      <c r="V23" s="67" t="n"/>
      <c r="W23" s="67" t="n"/>
      <c r="X23" s="67" t="n"/>
      <c r="Y23" s="68" t="n"/>
      <c r="Z23" s="68" t="n"/>
      <c r="AA23" s="68" t="n"/>
      <c r="AB23" s="68" t="n"/>
      <c r="AC23" s="68" t="n"/>
      <c r="AD23" s="68" t="n"/>
      <c r="AE23" s="68" t="n"/>
      <c r="AF23" s="68" t="n"/>
      <c r="AG23" s="68" t="n"/>
      <c r="AH23" s="68" t="n"/>
      <c r="AI23" s="68" t="n"/>
      <c r="AJ23" s="68" t="n"/>
      <c r="AK23" s="68" t="n"/>
      <c r="AL23" s="68" t="n"/>
      <c r="AM23" s="68" t="n"/>
    </row>
    <row r="24" ht="24" customHeight="1" s="33">
      <c r="A24" s="75">
        <f>IF('周次设置'!A23="","",'周次设置'!A23)</f>
        <v/>
      </c>
      <c r="B24" s="75">
        <f>IF($A24="","",IFERROR(INDEX('明细_预算执行分析'!$B$5:$B$204,MATCH($A24,'明细_预算执行分析'!$A$5:$A$204,0)),""))</f>
        <v/>
      </c>
      <c r="C24" s="75">
        <f>IF($A24="","",IFERROR(INDEX('明细_预算执行分析'!$C$5:$C$204,MATCH($A24,'明细_预算执行分析'!$A$5:$A$204,0))&amp;"|"&amp;INDEX('明细_预算执行分析'!$D$5:$D$204,MATCH($A24,'明细_预算执行分析'!$A$5:$A$204,0))&amp;"|"&amp;INDEX('明细_预算执行分析'!$E$5:$E$204,MATCH($A24,'明细_预算执行分析'!$A$5:$A$204,0))&amp;"|"&amp;TEXT(INDEX('明细_预算执行分析'!$F$5:$F$204,MATCH($A24,'明细_预算执行分析'!$A$5:$A$204,0)),"0.0")&amp;"|"&amp;TEXT(INDEX('明细_预算执行分析'!$G$5:$G$204,MATCH($A24,'明细_预算执行分析'!$A$5:$A$204,0)),"0.0"),""))</f>
        <v/>
      </c>
      <c r="D24" s="75">
        <f>IF($A24="","",IFERROR(INDEX('明细_预算执行分析'!$H$5:$H$204,MATCH($A24,'明细_预算执行分析'!$A$5:$A$204,0)),""))</f>
        <v/>
      </c>
      <c r="E24" s="75">
        <f>IF($A24="","",IFERROR(INDEX('明细_预算执行分析'!$I$5:$I$204,MATCH($A24,'明细_预算执行分析'!$A$5:$A$204,0)),""))</f>
        <v/>
      </c>
      <c r="F24" s="67" t="n"/>
      <c r="G24" s="67" t="n"/>
      <c r="H24" s="67" t="n"/>
      <c r="I24" s="67" t="n"/>
      <c r="J24" s="67" t="n"/>
      <c r="K24" s="67" t="n"/>
      <c r="L24" s="67" t="n"/>
      <c r="M24" s="67" t="n"/>
      <c r="N24" s="67" t="n"/>
      <c r="O24" s="67" t="n"/>
      <c r="P24" s="67" t="n"/>
      <c r="Q24" s="67" t="n"/>
      <c r="R24" s="67" t="n"/>
      <c r="S24" s="67" t="n"/>
      <c r="T24" s="67" t="n"/>
      <c r="U24" s="67" t="n"/>
      <c r="V24" s="67" t="n"/>
      <c r="W24" s="67" t="n"/>
      <c r="X24" s="67" t="n"/>
      <c r="Y24" s="68" t="n"/>
      <c r="Z24" s="68" t="n"/>
      <c r="AA24" s="68" t="n"/>
      <c r="AB24" s="68" t="n"/>
      <c r="AC24" s="68" t="n"/>
      <c r="AD24" s="68" t="n"/>
      <c r="AE24" s="68" t="n"/>
      <c r="AF24" s="68" t="n"/>
      <c r="AG24" s="68" t="n"/>
      <c r="AH24" s="68" t="n"/>
      <c r="AI24" s="68" t="n"/>
      <c r="AJ24" s="68" t="n"/>
      <c r="AK24" s="68" t="n"/>
      <c r="AL24" s="68" t="n"/>
      <c r="AM24" s="68" t="n"/>
    </row>
    <row r="25" ht="24" customHeight="1" s="33">
      <c r="A25" s="75">
        <f>IF('周次设置'!A24="","",'周次设置'!A24)</f>
        <v/>
      </c>
      <c r="B25" s="75">
        <f>IF($A25="","",IFERROR(INDEX('明细_预算执行分析'!$B$5:$B$204,MATCH($A25,'明细_预算执行分析'!$A$5:$A$204,0)),""))</f>
        <v/>
      </c>
      <c r="C25" s="75">
        <f>IF($A25="","",IFERROR(INDEX('明细_预算执行分析'!$C$5:$C$204,MATCH($A25,'明细_预算执行分析'!$A$5:$A$204,0))&amp;"|"&amp;INDEX('明细_预算执行分析'!$D$5:$D$204,MATCH($A25,'明细_预算执行分析'!$A$5:$A$204,0))&amp;"|"&amp;INDEX('明细_预算执行分析'!$E$5:$E$204,MATCH($A25,'明细_预算执行分析'!$A$5:$A$204,0))&amp;"|"&amp;TEXT(INDEX('明细_预算执行分析'!$F$5:$F$204,MATCH($A25,'明细_预算执行分析'!$A$5:$A$204,0)),"0.0")&amp;"|"&amp;TEXT(INDEX('明细_预算执行分析'!$G$5:$G$204,MATCH($A25,'明细_预算执行分析'!$A$5:$A$204,0)),"0.0"),""))</f>
        <v/>
      </c>
      <c r="D25" s="75">
        <f>IF($A25="","",IFERROR(INDEX('明细_预算执行分析'!$H$5:$H$204,MATCH($A25,'明细_预算执行分析'!$A$5:$A$204,0)),""))</f>
        <v/>
      </c>
      <c r="E25" s="75">
        <f>IF($A25="","",IFERROR(INDEX('明细_预算执行分析'!$I$5:$I$204,MATCH($A25,'明细_预算执行分析'!$A$5:$A$204,0)),""))</f>
        <v/>
      </c>
      <c r="F25" s="67" t="n"/>
      <c r="G25" s="67" t="n"/>
      <c r="H25" s="67" t="n"/>
      <c r="I25" s="67" t="n"/>
      <c r="J25" s="67" t="n"/>
      <c r="K25" s="67" t="n"/>
      <c r="L25" s="67" t="n"/>
      <c r="M25" s="67" t="n"/>
      <c r="N25" s="67" t="n"/>
      <c r="O25" s="67" t="n"/>
      <c r="P25" s="67" t="n"/>
      <c r="Q25" s="67" t="n"/>
      <c r="R25" s="67" t="n"/>
      <c r="S25" s="67" t="n"/>
      <c r="T25" s="67" t="n"/>
      <c r="U25" s="67" t="n"/>
      <c r="V25" s="67" t="n"/>
      <c r="W25" s="67" t="n"/>
      <c r="X25" s="67" t="n"/>
      <c r="Y25" s="68" t="n"/>
      <c r="Z25" s="68" t="n"/>
      <c r="AA25" s="68" t="n"/>
      <c r="AB25" s="68" t="n"/>
      <c r="AC25" s="68" t="n"/>
      <c r="AD25" s="68" t="n"/>
      <c r="AE25" s="68" t="n"/>
      <c r="AF25" s="68" t="n"/>
      <c r="AG25" s="68" t="n"/>
      <c r="AH25" s="68" t="n"/>
      <c r="AI25" s="68" t="n"/>
      <c r="AJ25" s="68" t="n"/>
      <c r="AK25" s="68" t="n"/>
      <c r="AL25" s="68" t="n"/>
      <c r="AM25" s="68" t="n"/>
    </row>
    <row r="26" ht="24" customHeight="1" s="33">
      <c r="A26" s="75">
        <f>IF('周次设置'!A25="","",'周次设置'!A25)</f>
        <v/>
      </c>
      <c r="B26" s="75">
        <f>IF($A26="","",IFERROR(INDEX('明细_预算执行分析'!$B$5:$B$204,MATCH($A26,'明细_预算执行分析'!$A$5:$A$204,0)),""))</f>
        <v/>
      </c>
      <c r="C26" s="75">
        <f>IF($A26="","",IFERROR(INDEX('明细_预算执行分析'!$C$5:$C$204,MATCH($A26,'明细_预算执行分析'!$A$5:$A$204,0))&amp;"|"&amp;INDEX('明细_预算执行分析'!$D$5:$D$204,MATCH($A26,'明细_预算执行分析'!$A$5:$A$204,0))&amp;"|"&amp;INDEX('明细_预算执行分析'!$E$5:$E$204,MATCH($A26,'明细_预算执行分析'!$A$5:$A$204,0))&amp;"|"&amp;TEXT(INDEX('明细_预算执行分析'!$F$5:$F$204,MATCH($A26,'明细_预算执行分析'!$A$5:$A$204,0)),"0.0")&amp;"|"&amp;TEXT(INDEX('明细_预算执行分析'!$G$5:$G$204,MATCH($A26,'明细_预算执行分析'!$A$5:$A$204,0)),"0.0"),""))</f>
        <v/>
      </c>
      <c r="D26" s="75">
        <f>IF($A26="","",IFERROR(INDEX('明细_预算执行分析'!$H$5:$H$204,MATCH($A26,'明细_预算执行分析'!$A$5:$A$204,0)),""))</f>
        <v/>
      </c>
      <c r="E26" s="75">
        <f>IF($A26="","",IFERROR(INDEX('明细_预算执行分析'!$I$5:$I$204,MATCH($A26,'明细_预算执行分析'!$A$5:$A$204,0)),""))</f>
        <v/>
      </c>
      <c r="F26" s="67" t="n"/>
      <c r="G26" s="67" t="n"/>
      <c r="H26" s="67" t="n"/>
      <c r="I26" s="67" t="n"/>
      <c r="J26" s="67" t="n"/>
      <c r="K26" s="67" t="n"/>
      <c r="L26" s="67" t="n"/>
      <c r="M26" s="67" t="n"/>
      <c r="N26" s="67" t="n"/>
      <c r="O26" s="67" t="n"/>
      <c r="P26" s="67" t="n"/>
      <c r="Q26" s="67" t="n"/>
      <c r="R26" s="67" t="n"/>
      <c r="S26" s="67" t="n"/>
      <c r="T26" s="67" t="n"/>
      <c r="U26" s="67" t="n"/>
      <c r="V26" s="67" t="n"/>
      <c r="W26" s="67" t="n"/>
      <c r="X26" s="67" t="n"/>
      <c r="Y26" s="68" t="n"/>
      <c r="Z26" s="68" t="n"/>
      <c r="AA26" s="68" t="n"/>
      <c r="AB26" s="68" t="n"/>
      <c r="AC26" s="68" t="n"/>
      <c r="AD26" s="68" t="n"/>
      <c r="AE26" s="68" t="n"/>
      <c r="AF26" s="68" t="n"/>
      <c r="AG26" s="68" t="n"/>
      <c r="AH26" s="68" t="n"/>
      <c r="AI26" s="68" t="n"/>
      <c r="AJ26" s="68" t="n"/>
      <c r="AK26" s="68" t="n"/>
      <c r="AL26" s="68" t="n"/>
      <c r="AM26" s="68" t="n"/>
    </row>
    <row r="27" ht="24" customHeight="1" s="33">
      <c r="A27" s="75">
        <f>IF('周次设置'!A26="","",'周次设置'!A26)</f>
        <v/>
      </c>
      <c r="B27" s="75">
        <f>IF($A27="","",IFERROR(INDEX('明细_预算执行分析'!$B$5:$B$204,MATCH($A27,'明细_预算执行分析'!$A$5:$A$204,0)),""))</f>
        <v/>
      </c>
      <c r="C27" s="75">
        <f>IF($A27="","",IFERROR(INDEX('明细_预算执行分析'!$C$5:$C$204,MATCH($A27,'明细_预算执行分析'!$A$5:$A$204,0))&amp;"|"&amp;INDEX('明细_预算执行分析'!$D$5:$D$204,MATCH($A27,'明细_预算执行分析'!$A$5:$A$204,0))&amp;"|"&amp;INDEX('明细_预算执行分析'!$E$5:$E$204,MATCH($A27,'明细_预算执行分析'!$A$5:$A$204,0))&amp;"|"&amp;TEXT(INDEX('明细_预算执行分析'!$F$5:$F$204,MATCH($A27,'明细_预算执行分析'!$A$5:$A$204,0)),"0.0")&amp;"|"&amp;TEXT(INDEX('明细_预算执行分析'!$G$5:$G$204,MATCH($A27,'明细_预算执行分析'!$A$5:$A$204,0)),"0.0"),""))</f>
        <v/>
      </c>
      <c r="D27" s="75">
        <f>IF($A27="","",IFERROR(INDEX('明细_预算执行分析'!$H$5:$H$204,MATCH($A27,'明细_预算执行分析'!$A$5:$A$204,0)),""))</f>
        <v/>
      </c>
      <c r="E27" s="75">
        <f>IF($A27="","",IFERROR(INDEX('明细_预算执行分析'!$I$5:$I$204,MATCH($A27,'明细_预算执行分析'!$A$5:$A$204,0)),""))</f>
        <v/>
      </c>
      <c r="F27" s="67" t="n"/>
      <c r="G27" s="67" t="n"/>
      <c r="H27" s="67" t="n"/>
      <c r="I27" s="67" t="n"/>
      <c r="J27" s="67" t="n"/>
      <c r="K27" s="67" t="n"/>
      <c r="L27" s="67" t="n"/>
      <c r="M27" s="67" t="n"/>
      <c r="N27" s="67" t="n"/>
      <c r="O27" s="67" t="n"/>
      <c r="P27" s="67" t="n"/>
      <c r="Q27" s="67" t="n"/>
      <c r="R27" s="67" t="n"/>
      <c r="S27" s="67" t="n"/>
      <c r="T27" s="67" t="n"/>
      <c r="U27" s="67" t="n"/>
      <c r="V27" s="67" t="n"/>
      <c r="W27" s="67" t="n"/>
      <c r="X27" s="67" t="n"/>
      <c r="Y27" s="68" t="n"/>
      <c r="Z27" s="68" t="n"/>
      <c r="AA27" s="68" t="n"/>
      <c r="AB27" s="68" t="n"/>
      <c r="AC27" s="68" t="n"/>
      <c r="AD27" s="68" t="n"/>
      <c r="AE27" s="68" t="n"/>
      <c r="AF27" s="68" t="n"/>
      <c r="AG27" s="68" t="n"/>
      <c r="AH27" s="68" t="n"/>
      <c r="AI27" s="68" t="n"/>
      <c r="AJ27" s="68" t="n"/>
      <c r="AK27" s="68" t="n"/>
      <c r="AL27" s="68" t="n"/>
      <c r="AM27" s="68" t="n"/>
    </row>
    <row r="28" ht="24" customHeight="1" s="33">
      <c r="A28" s="75">
        <f>IF('周次设置'!A27="","",'周次设置'!A27)</f>
        <v/>
      </c>
      <c r="B28" s="75">
        <f>IF($A28="","",IFERROR(INDEX('明细_预算执行分析'!$B$5:$B$204,MATCH($A28,'明细_预算执行分析'!$A$5:$A$204,0)),""))</f>
        <v/>
      </c>
      <c r="C28" s="75">
        <f>IF($A28="","",IFERROR(INDEX('明细_预算执行分析'!$C$5:$C$204,MATCH($A28,'明细_预算执行分析'!$A$5:$A$204,0))&amp;"|"&amp;INDEX('明细_预算执行分析'!$D$5:$D$204,MATCH($A28,'明细_预算执行分析'!$A$5:$A$204,0))&amp;"|"&amp;INDEX('明细_预算执行分析'!$E$5:$E$204,MATCH($A28,'明细_预算执行分析'!$A$5:$A$204,0))&amp;"|"&amp;TEXT(INDEX('明细_预算执行分析'!$F$5:$F$204,MATCH($A28,'明细_预算执行分析'!$A$5:$A$204,0)),"0.0")&amp;"|"&amp;TEXT(INDEX('明细_预算执行分析'!$G$5:$G$204,MATCH($A28,'明细_预算执行分析'!$A$5:$A$204,0)),"0.0"),""))</f>
        <v/>
      </c>
      <c r="D28" s="75">
        <f>IF($A28="","",IFERROR(INDEX('明细_预算执行分析'!$H$5:$H$204,MATCH($A28,'明细_预算执行分析'!$A$5:$A$204,0)),""))</f>
        <v/>
      </c>
      <c r="E28" s="75">
        <f>IF($A28="","",IFERROR(INDEX('明细_预算执行分析'!$I$5:$I$204,MATCH($A28,'明细_预算执行分析'!$A$5:$A$204,0)),""))</f>
        <v/>
      </c>
      <c r="F28" s="67" t="n"/>
      <c r="G28" s="67" t="n"/>
      <c r="H28" s="67" t="n"/>
      <c r="I28" s="67" t="n"/>
      <c r="J28" s="67" t="n"/>
      <c r="K28" s="67" t="n"/>
      <c r="L28" s="67" t="n"/>
      <c r="M28" s="67" t="n"/>
      <c r="N28" s="67" t="n"/>
      <c r="O28" s="67" t="n"/>
      <c r="P28" s="67" t="n"/>
      <c r="Q28" s="67" t="n"/>
      <c r="R28" s="67" t="n"/>
      <c r="S28" s="67" t="n"/>
      <c r="T28" s="67" t="n"/>
      <c r="U28" s="67" t="n"/>
      <c r="V28" s="67" t="n"/>
      <c r="W28" s="67" t="n"/>
      <c r="X28" s="67" t="n"/>
      <c r="Y28" s="68" t="n"/>
      <c r="Z28" s="68" t="n"/>
      <c r="AA28" s="68" t="n"/>
      <c r="AB28" s="68" t="n"/>
      <c r="AC28" s="68" t="n"/>
      <c r="AD28" s="68" t="n"/>
      <c r="AE28" s="68" t="n"/>
      <c r="AF28" s="68" t="n"/>
      <c r="AG28" s="68" t="n"/>
      <c r="AH28" s="68" t="n"/>
      <c r="AI28" s="68" t="n"/>
      <c r="AJ28" s="68" t="n"/>
      <c r="AK28" s="68" t="n"/>
      <c r="AL28" s="68" t="n"/>
      <c r="AM28" s="68" t="n"/>
    </row>
    <row r="29" ht="24" customHeight="1" s="33">
      <c r="A29" s="75">
        <f>IF('周次设置'!A28="","",'周次设置'!A28)</f>
        <v/>
      </c>
      <c r="B29" s="75">
        <f>IF($A29="","",IFERROR(INDEX('明细_预算执行分析'!$B$5:$B$204,MATCH($A29,'明细_预算执行分析'!$A$5:$A$204,0)),""))</f>
        <v/>
      </c>
      <c r="C29" s="75">
        <f>IF($A29="","",IFERROR(INDEX('明细_预算执行分析'!$C$5:$C$204,MATCH($A29,'明细_预算执行分析'!$A$5:$A$204,0))&amp;"|"&amp;INDEX('明细_预算执行分析'!$D$5:$D$204,MATCH($A29,'明细_预算执行分析'!$A$5:$A$204,0))&amp;"|"&amp;INDEX('明细_预算执行分析'!$E$5:$E$204,MATCH($A29,'明细_预算执行分析'!$A$5:$A$204,0))&amp;"|"&amp;TEXT(INDEX('明细_预算执行分析'!$F$5:$F$204,MATCH($A29,'明细_预算执行分析'!$A$5:$A$204,0)),"0.0")&amp;"|"&amp;TEXT(INDEX('明细_预算执行分析'!$G$5:$G$204,MATCH($A29,'明细_预算执行分析'!$A$5:$A$204,0)),"0.0"),""))</f>
        <v/>
      </c>
      <c r="D29" s="75">
        <f>IF($A29="","",IFERROR(INDEX('明细_预算执行分析'!$H$5:$H$204,MATCH($A29,'明细_预算执行分析'!$A$5:$A$204,0)),""))</f>
        <v/>
      </c>
      <c r="E29" s="75">
        <f>IF($A29="","",IFERROR(INDEX('明细_预算执行分析'!$I$5:$I$204,MATCH($A29,'明细_预算执行分析'!$A$5:$A$204,0)),""))</f>
        <v/>
      </c>
      <c r="F29" s="67" t="n"/>
      <c r="G29" s="67" t="n"/>
      <c r="H29" s="67" t="n"/>
      <c r="I29" s="67" t="n"/>
      <c r="J29" s="67" t="n"/>
      <c r="K29" s="67" t="n"/>
      <c r="L29" s="67" t="n"/>
      <c r="M29" s="67" t="n"/>
      <c r="N29" s="67" t="n"/>
      <c r="O29" s="67" t="n"/>
      <c r="P29" s="67" t="n"/>
      <c r="Q29" s="67" t="n"/>
      <c r="R29" s="67" t="n"/>
      <c r="S29" s="67" t="n"/>
      <c r="T29" s="67" t="n"/>
      <c r="U29" s="67" t="n"/>
      <c r="V29" s="67" t="n"/>
      <c r="W29" s="67" t="n"/>
      <c r="X29" s="67" t="n"/>
      <c r="Y29" s="68" t="n"/>
      <c r="Z29" s="68" t="n"/>
      <c r="AA29" s="68" t="n"/>
      <c r="AB29" s="68" t="n"/>
      <c r="AC29" s="68" t="n"/>
      <c r="AD29" s="68" t="n"/>
      <c r="AE29" s="68" t="n"/>
      <c r="AF29" s="68" t="n"/>
      <c r="AG29" s="68" t="n"/>
      <c r="AH29" s="68" t="n"/>
      <c r="AI29" s="68" t="n"/>
      <c r="AJ29" s="68" t="n"/>
      <c r="AK29" s="68" t="n"/>
      <c r="AL29" s="68" t="n"/>
      <c r="AM29" s="68" t="n"/>
    </row>
    <row r="30" ht="24" customHeight="1" s="33">
      <c r="A30" s="75">
        <f>IF('周次设置'!A29="","",'周次设置'!A29)</f>
        <v/>
      </c>
      <c r="B30" s="75">
        <f>IF($A30="","",IFERROR(INDEX('明细_预算执行分析'!$B$5:$B$204,MATCH($A30,'明细_预算执行分析'!$A$5:$A$204,0)),""))</f>
        <v/>
      </c>
      <c r="C30" s="75">
        <f>IF($A30="","",IFERROR(INDEX('明细_预算执行分析'!$C$5:$C$204,MATCH($A30,'明细_预算执行分析'!$A$5:$A$204,0))&amp;"|"&amp;INDEX('明细_预算执行分析'!$D$5:$D$204,MATCH($A30,'明细_预算执行分析'!$A$5:$A$204,0))&amp;"|"&amp;INDEX('明细_预算执行分析'!$E$5:$E$204,MATCH($A30,'明细_预算执行分析'!$A$5:$A$204,0))&amp;"|"&amp;TEXT(INDEX('明细_预算执行分析'!$F$5:$F$204,MATCH($A30,'明细_预算执行分析'!$A$5:$A$204,0)),"0.0")&amp;"|"&amp;TEXT(INDEX('明细_预算执行分析'!$G$5:$G$204,MATCH($A30,'明细_预算执行分析'!$A$5:$A$204,0)),"0.0"),""))</f>
        <v/>
      </c>
      <c r="D30" s="75">
        <f>IF($A30="","",IFERROR(INDEX('明细_预算执行分析'!$H$5:$H$204,MATCH($A30,'明细_预算执行分析'!$A$5:$A$204,0)),""))</f>
        <v/>
      </c>
      <c r="E30" s="75">
        <f>IF($A30="","",IFERROR(INDEX('明细_预算执行分析'!$I$5:$I$204,MATCH($A30,'明细_预算执行分析'!$A$5:$A$204,0)),""))</f>
        <v/>
      </c>
      <c r="F30" s="67" t="n"/>
      <c r="G30" s="67" t="n"/>
      <c r="H30" s="67" t="n"/>
      <c r="I30" s="67" t="n"/>
      <c r="J30" s="67" t="n"/>
      <c r="K30" s="67" t="n"/>
      <c r="L30" s="67" t="n"/>
      <c r="M30" s="67" t="n"/>
      <c r="N30" s="67" t="n"/>
      <c r="O30" s="67" t="n"/>
      <c r="P30" s="67" t="n"/>
      <c r="Q30" s="67" t="n"/>
      <c r="R30" s="67" t="n"/>
      <c r="S30" s="67" t="n"/>
      <c r="T30" s="67" t="n"/>
      <c r="U30" s="67" t="n"/>
      <c r="V30" s="67" t="n"/>
      <c r="W30" s="67" t="n"/>
      <c r="X30" s="67" t="n"/>
      <c r="Y30" s="68" t="n"/>
      <c r="Z30" s="68" t="n"/>
      <c r="AA30" s="68" t="n"/>
      <c r="AB30" s="68" t="n"/>
      <c r="AC30" s="68" t="n"/>
      <c r="AD30" s="68" t="n"/>
      <c r="AE30" s="68" t="n"/>
      <c r="AF30" s="68" t="n"/>
      <c r="AG30" s="68" t="n"/>
      <c r="AH30" s="68" t="n"/>
      <c r="AI30" s="68" t="n"/>
      <c r="AJ30" s="68" t="n"/>
      <c r="AK30" s="68" t="n"/>
      <c r="AL30" s="68" t="n"/>
      <c r="AM30" s="68" t="n"/>
    </row>
    <row r="31" ht="24" customHeight="1" s="33">
      <c r="A31" s="75">
        <f>IF('周次设置'!A30="","",'周次设置'!A30)</f>
        <v/>
      </c>
      <c r="B31" s="75">
        <f>IF($A31="","",IFERROR(INDEX('明细_预算执行分析'!$B$5:$B$204,MATCH($A31,'明细_预算执行分析'!$A$5:$A$204,0)),""))</f>
        <v/>
      </c>
      <c r="C31" s="75">
        <f>IF($A31="","",IFERROR(INDEX('明细_预算执行分析'!$C$5:$C$204,MATCH($A31,'明细_预算执行分析'!$A$5:$A$204,0))&amp;"|"&amp;INDEX('明细_预算执行分析'!$D$5:$D$204,MATCH($A31,'明细_预算执行分析'!$A$5:$A$204,0))&amp;"|"&amp;INDEX('明细_预算执行分析'!$E$5:$E$204,MATCH($A31,'明细_预算执行分析'!$A$5:$A$204,0))&amp;"|"&amp;TEXT(INDEX('明细_预算执行分析'!$F$5:$F$204,MATCH($A31,'明细_预算执行分析'!$A$5:$A$204,0)),"0.0")&amp;"|"&amp;TEXT(INDEX('明细_预算执行分析'!$G$5:$G$204,MATCH($A31,'明细_预算执行分析'!$A$5:$A$204,0)),"0.0"),""))</f>
        <v/>
      </c>
      <c r="D31" s="75">
        <f>IF($A31="","",IFERROR(INDEX('明细_预算执行分析'!$H$5:$H$204,MATCH($A31,'明细_预算执行分析'!$A$5:$A$204,0)),""))</f>
        <v/>
      </c>
      <c r="E31" s="75">
        <f>IF($A31="","",IFERROR(INDEX('明细_预算执行分析'!$I$5:$I$204,MATCH($A31,'明细_预算执行分析'!$A$5:$A$204,0)),""))</f>
        <v/>
      </c>
      <c r="F31" s="67" t="n"/>
      <c r="G31" s="67" t="n"/>
      <c r="H31" s="67" t="n"/>
      <c r="I31" s="67" t="n"/>
      <c r="J31" s="67" t="n"/>
      <c r="K31" s="67" t="n"/>
      <c r="L31" s="67" t="n"/>
      <c r="M31" s="67" t="n"/>
      <c r="N31" s="67" t="n"/>
      <c r="O31" s="67" t="n"/>
      <c r="P31" s="67" t="n"/>
      <c r="Q31" s="67" t="n"/>
      <c r="R31" s="67" t="n"/>
      <c r="S31" s="67" t="n"/>
      <c r="T31" s="67" t="n"/>
      <c r="U31" s="67" t="n"/>
      <c r="V31" s="67" t="n"/>
      <c r="W31" s="67" t="n"/>
      <c r="X31" s="67" t="n"/>
      <c r="Y31" s="68" t="n"/>
      <c r="Z31" s="68" t="n"/>
      <c r="AA31" s="68" t="n"/>
      <c r="AB31" s="68" t="n"/>
      <c r="AC31" s="68" t="n"/>
      <c r="AD31" s="68" t="n"/>
      <c r="AE31" s="68" t="n"/>
      <c r="AF31" s="68" t="n"/>
      <c r="AG31" s="68" t="n"/>
      <c r="AH31" s="68" t="n"/>
      <c r="AI31" s="68" t="n"/>
      <c r="AJ31" s="68" t="n"/>
      <c r="AK31" s="68" t="n"/>
      <c r="AL31" s="68" t="n"/>
      <c r="AM31" s="68" t="n"/>
    </row>
    <row r="32" ht="24" customHeight="1" s="33">
      <c r="A32" s="75">
        <f>IF('周次设置'!A31="","",'周次设置'!A31)</f>
        <v/>
      </c>
      <c r="B32" s="75">
        <f>IF($A32="","",IFERROR(INDEX('明细_预算执行分析'!$B$5:$B$204,MATCH($A32,'明细_预算执行分析'!$A$5:$A$204,0)),""))</f>
        <v/>
      </c>
      <c r="C32" s="75">
        <f>IF($A32="","",IFERROR(INDEX('明细_预算执行分析'!$C$5:$C$204,MATCH($A32,'明细_预算执行分析'!$A$5:$A$204,0))&amp;"|"&amp;INDEX('明细_预算执行分析'!$D$5:$D$204,MATCH($A32,'明细_预算执行分析'!$A$5:$A$204,0))&amp;"|"&amp;INDEX('明细_预算执行分析'!$E$5:$E$204,MATCH($A32,'明细_预算执行分析'!$A$5:$A$204,0))&amp;"|"&amp;TEXT(INDEX('明细_预算执行分析'!$F$5:$F$204,MATCH($A32,'明细_预算执行分析'!$A$5:$A$204,0)),"0.0")&amp;"|"&amp;TEXT(INDEX('明细_预算执行分析'!$G$5:$G$204,MATCH($A32,'明细_预算执行分析'!$A$5:$A$204,0)),"0.0"),""))</f>
        <v/>
      </c>
      <c r="D32" s="75">
        <f>IF($A32="","",IFERROR(INDEX('明细_预算执行分析'!$H$5:$H$204,MATCH($A32,'明细_预算执行分析'!$A$5:$A$204,0)),""))</f>
        <v/>
      </c>
      <c r="E32" s="75">
        <f>IF($A32="","",IFERROR(INDEX('明细_预算执行分析'!$I$5:$I$204,MATCH($A32,'明细_预算执行分析'!$A$5:$A$204,0)),""))</f>
        <v/>
      </c>
      <c r="F32" s="67" t="n"/>
      <c r="G32" s="67" t="n"/>
      <c r="H32" s="67" t="n"/>
      <c r="I32" s="67" t="n"/>
      <c r="J32" s="67" t="n"/>
      <c r="K32" s="67" t="n"/>
      <c r="L32" s="67" t="n"/>
      <c r="M32" s="67" t="n"/>
      <c r="N32" s="67" t="n"/>
      <c r="O32" s="67" t="n"/>
      <c r="P32" s="67" t="n"/>
      <c r="Q32" s="67" t="n"/>
      <c r="R32" s="67" t="n"/>
      <c r="S32" s="67" t="n"/>
      <c r="T32" s="67" t="n"/>
      <c r="U32" s="67" t="n"/>
      <c r="V32" s="67" t="n"/>
      <c r="W32" s="67" t="n"/>
      <c r="X32" s="67" t="n"/>
      <c r="Y32" s="68" t="n"/>
      <c r="Z32" s="68" t="n"/>
      <c r="AA32" s="68" t="n"/>
      <c r="AB32" s="68" t="n"/>
      <c r="AC32" s="68" t="n"/>
      <c r="AD32" s="68" t="n"/>
      <c r="AE32" s="68" t="n"/>
      <c r="AF32" s="68" t="n"/>
      <c r="AG32" s="68" t="n"/>
      <c r="AH32" s="68" t="n"/>
      <c r="AI32" s="68" t="n"/>
      <c r="AJ32" s="68" t="n"/>
      <c r="AK32" s="68" t="n"/>
      <c r="AL32" s="68" t="n"/>
      <c r="AM32" s="68" t="n"/>
    </row>
    <row r="33" ht="24" customHeight="1" s="33">
      <c r="A33" s="75">
        <f>IF('周次设置'!A32="","",'周次设置'!A32)</f>
        <v/>
      </c>
      <c r="B33" s="75">
        <f>IF($A33="","",IFERROR(INDEX('明细_预算执行分析'!$B$5:$B$204,MATCH($A33,'明细_预算执行分析'!$A$5:$A$204,0)),""))</f>
        <v/>
      </c>
      <c r="C33" s="75">
        <f>IF($A33="","",IFERROR(INDEX('明细_预算执行分析'!$C$5:$C$204,MATCH($A33,'明细_预算执行分析'!$A$5:$A$204,0))&amp;"|"&amp;INDEX('明细_预算执行分析'!$D$5:$D$204,MATCH($A33,'明细_预算执行分析'!$A$5:$A$204,0))&amp;"|"&amp;INDEX('明细_预算执行分析'!$E$5:$E$204,MATCH($A33,'明细_预算执行分析'!$A$5:$A$204,0))&amp;"|"&amp;TEXT(INDEX('明细_预算执行分析'!$F$5:$F$204,MATCH($A33,'明细_预算执行分析'!$A$5:$A$204,0)),"0.0")&amp;"|"&amp;TEXT(INDEX('明细_预算执行分析'!$G$5:$G$204,MATCH($A33,'明细_预算执行分析'!$A$5:$A$204,0)),"0.0"),""))</f>
        <v/>
      </c>
      <c r="D33" s="75">
        <f>IF($A33="","",IFERROR(INDEX('明细_预算执行分析'!$H$5:$H$204,MATCH($A33,'明细_预算执行分析'!$A$5:$A$204,0)),""))</f>
        <v/>
      </c>
      <c r="E33" s="75">
        <f>IF($A33="","",IFERROR(INDEX('明细_预算执行分析'!$I$5:$I$204,MATCH($A33,'明细_预算执行分析'!$A$5:$A$204,0)),""))</f>
        <v/>
      </c>
      <c r="F33" s="67" t="n"/>
      <c r="G33" s="67" t="n"/>
      <c r="H33" s="67" t="n"/>
      <c r="I33" s="67" t="n"/>
      <c r="J33" s="67" t="n"/>
      <c r="K33" s="67" t="n"/>
      <c r="L33" s="67" t="n"/>
      <c r="M33" s="67" t="n"/>
      <c r="N33" s="67" t="n"/>
      <c r="O33" s="67" t="n"/>
      <c r="P33" s="67" t="n"/>
      <c r="Q33" s="67" t="n"/>
      <c r="R33" s="67" t="n"/>
      <c r="S33" s="67" t="n"/>
      <c r="T33" s="67" t="n"/>
      <c r="U33" s="67" t="n"/>
      <c r="V33" s="67" t="n"/>
      <c r="W33" s="67" t="n"/>
      <c r="X33" s="67" t="n"/>
      <c r="Y33" s="68" t="n"/>
      <c r="Z33" s="68" t="n"/>
      <c r="AA33" s="68" t="n"/>
      <c r="AB33" s="68" t="n"/>
      <c r="AC33" s="68" t="n"/>
      <c r="AD33" s="68" t="n"/>
      <c r="AE33" s="68" t="n"/>
      <c r="AF33" s="68" t="n"/>
      <c r="AG33" s="68" t="n"/>
      <c r="AH33" s="68" t="n"/>
      <c r="AI33" s="68" t="n"/>
      <c r="AJ33" s="68" t="n"/>
      <c r="AK33" s="68" t="n"/>
      <c r="AL33" s="68" t="n"/>
      <c r="AM33" s="68" t="n"/>
    </row>
    <row r="34" ht="24" customHeight="1" s="33">
      <c r="A34" s="75">
        <f>IF('周次设置'!A33="","",'周次设置'!A33)</f>
        <v/>
      </c>
      <c r="B34" s="75">
        <f>IF($A34="","",IFERROR(INDEX('明细_预算执行分析'!$B$5:$B$204,MATCH($A34,'明细_预算执行分析'!$A$5:$A$204,0)),""))</f>
        <v/>
      </c>
      <c r="C34" s="75">
        <f>IF($A34="","",IFERROR(INDEX('明细_预算执行分析'!$C$5:$C$204,MATCH($A34,'明细_预算执行分析'!$A$5:$A$204,0))&amp;"|"&amp;INDEX('明细_预算执行分析'!$D$5:$D$204,MATCH($A34,'明细_预算执行分析'!$A$5:$A$204,0))&amp;"|"&amp;INDEX('明细_预算执行分析'!$E$5:$E$204,MATCH($A34,'明细_预算执行分析'!$A$5:$A$204,0))&amp;"|"&amp;TEXT(INDEX('明细_预算执行分析'!$F$5:$F$204,MATCH($A34,'明细_预算执行分析'!$A$5:$A$204,0)),"0.0")&amp;"|"&amp;TEXT(INDEX('明细_预算执行分析'!$G$5:$G$204,MATCH($A34,'明细_预算执行分析'!$A$5:$A$204,0)),"0.0"),""))</f>
        <v/>
      </c>
      <c r="D34" s="75">
        <f>IF($A34="","",IFERROR(INDEX('明细_预算执行分析'!$H$5:$H$204,MATCH($A34,'明细_预算执行分析'!$A$5:$A$204,0)),""))</f>
        <v/>
      </c>
      <c r="E34" s="75">
        <f>IF($A34="","",IFERROR(INDEX('明细_预算执行分析'!$I$5:$I$204,MATCH($A34,'明细_预算执行分析'!$A$5:$A$204,0)),""))</f>
        <v/>
      </c>
      <c r="F34" s="67" t="n"/>
      <c r="G34" s="67" t="n"/>
      <c r="H34" s="67" t="n"/>
      <c r="I34" s="67" t="n"/>
      <c r="J34" s="67" t="n"/>
      <c r="K34" s="67" t="n"/>
      <c r="L34" s="67" t="n"/>
      <c r="M34" s="67" t="n"/>
      <c r="N34" s="67" t="n"/>
      <c r="O34" s="67" t="n"/>
      <c r="P34" s="67" t="n"/>
      <c r="Q34" s="67" t="n"/>
      <c r="R34" s="67" t="n"/>
      <c r="S34" s="67" t="n"/>
      <c r="T34" s="67" t="n"/>
      <c r="U34" s="67" t="n"/>
      <c r="V34" s="67" t="n"/>
      <c r="W34" s="67" t="n"/>
      <c r="X34" s="67" t="n"/>
      <c r="Y34" s="68" t="n"/>
      <c r="Z34" s="68" t="n"/>
      <c r="AA34" s="68" t="n"/>
      <c r="AB34" s="68" t="n"/>
      <c r="AC34" s="68" t="n"/>
      <c r="AD34" s="68" t="n"/>
      <c r="AE34" s="68" t="n"/>
      <c r="AF34" s="68" t="n"/>
      <c r="AG34" s="68" t="n"/>
      <c r="AH34" s="68" t="n"/>
      <c r="AI34" s="68" t="n"/>
      <c r="AJ34" s="68" t="n"/>
      <c r="AK34" s="68" t="n"/>
      <c r="AL34" s="68" t="n"/>
      <c r="AM34" s="68" t="n"/>
    </row>
    <row r="35" ht="24" customHeight="1" s="33">
      <c r="A35" s="75">
        <f>IF('周次设置'!A34="","",'周次设置'!A34)</f>
        <v/>
      </c>
      <c r="B35" s="75">
        <f>IF($A35="","",IFERROR(INDEX('明细_预算执行分析'!$B$5:$B$204,MATCH($A35,'明细_预算执行分析'!$A$5:$A$204,0)),""))</f>
        <v/>
      </c>
      <c r="C35" s="75">
        <f>IF($A35="","",IFERROR(INDEX('明细_预算执行分析'!$C$5:$C$204,MATCH($A35,'明细_预算执行分析'!$A$5:$A$204,0))&amp;"|"&amp;INDEX('明细_预算执行分析'!$D$5:$D$204,MATCH($A35,'明细_预算执行分析'!$A$5:$A$204,0))&amp;"|"&amp;INDEX('明细_预算执行分析'!$E$5:$E$204,MATCH($A35,'明细_预算执行分析'!$A$5:$A$204,0))&amp;"|"&amp;TEXT(INDEX('明细_预算执行分析'!$F$5:$F$204,MATCH($A35,'明细_预算执行分析'!$A$5:$A$204,0)),"0.0")&amp;"|"&amp;TEXT(INDEX('明细_预算执行分析'!$G$5:$G$204,MATCH($A35,'明细_预算执行分析'!$A$5:$A$204,0)),"0.0"),""))</f>
        <v/>
      </c>
      <c r="D35" s="75">
        <f>IF($A35="","",IFERROR(INDEX('明细_预算执行分析'!$H$5:$H$204,MATCH($A35,'明细_预算执行分析'!$A$5:$A$204,0)),""))</f>
        <v/>
      </c>
      <c r="E35" s="75">
        <f>IF($A35="","",IFERROR(INDEX('明细_预算执行分析'!$I$5:$I$204,MATCH($A35,'明细_预算执行分析'!$A$5:$A$204,0)),""))</f>
        <v/>
      </c>
      <c r="F35" s="67" t="n"/>
      <c r="G35" s="67" t="n"/>
      <c r="H35" s="67" t="n"/>
      <c r="I35" s="67" t="n"/>
      <c r="J35" s="67" t="n"/>
      <c r="K35" s="67" t="n"/>
      <c r="L35" s="67" t="n"/>
      <c r="M35" s="67" t="n"/>
      <c r="N35" s="67" t="n"/>
      <c r="O35" s="67" t="n"/>
      <c r="P35" s="67" t="n"/>
      <c r="Q35" s="67" t="n"/>
      <c r="R35" s="67" t="n"/>
      <c r="S35" s="67" t="n"/>
      <c r="T35" s="67" t="n"/>
      <c r="U35" s="67" t="n"/>
      <c r="V35" s="67" t="n"/>
      <c r="W35" s="67" t="n"/>
      <c r="X35" s="67" t="n"/>
      <c r="Y35" s="68" t="n"/>
      <c r="Z35" s="68" t="n"/>
      <c r="AA35" s="68" t="n"/>
      <c r="AB35" s="68" t="n"/>
      <c r="AC35" s="68" t="n"/>
      <c r="AD35" s="68" t="n"/>
      <c r="AE35" s="68" t="n"/>
      <c r="AF35" s="68" t="n"/>
      <c r="AG35" s="68" t="n"/>
      <c r="AH35" s="68" t="n"/>
      <c r="AI35" s="68" t="n"/>
      <c r="AJ35" s="68" t="n"/>
      <c r="AK35" s="68" t="n"/>
      <c r="AL35" s="68" t="n"/>
      <c r="AM35" s="68" t="n"/>
    </row>
    <row r="36" ht="24" customHeight="1" s="33">
      <c r="A36" s="75">
        <f>IF('周次设置'!A35="","",'周次设置'!A35)</f>
        <v/>
      </c>
      <c r="B36" s="75">
        <f>IF($A36="","",IFERROR(INDEX('明细_预算执行分析'!$B$5:$B$204,MATCH($A36,'明细_预算执行分析'!$A$5:$A$204,0)),""))</f>
        <v/>
      </c>
      <c r="C36" s="75">
        <f>IF($A36="","",IFERROR(INDEX('明细_预算执行分析'!$C$5:$C$204,MATCH($A36,'明细_预算执行分析'!$A$5:$A$204,0))&amp;"|"&amp;INDEX('明细_预算执行分析'!$D$5:$D$204,MATCH($A36,'明细_预算执行分析'!$A$5:$A$204,0))&amp;"|"&amp;INDEX('明细_预算执行分析'!$E$5:$E$204,MATCH($A36,'明细_预算执行分析'!$A$5:$A$204,0))&amp;"|"&amp;TEXT(INDEX('明细_预算执行分析'!$F$5:$F$204,MATCH($A36,'明细_预算执行分析'!$A$5:$A$204,0)),"0.0")&amp;"|"&amp;TEXT(INDEX('明细_预算执行分析'!$G$5:$G$204,MATCH($A36,'明细_预算执行分析'!$A$5:$A$204,0)),"0.0"),""))</f>
        <v/>
      </c>
      <c r="D36" s="75">
        <f>IF($A36="","",IFERROR(INDEX('明细_预算执行分析'!$H$5:$H$204,MATCH($A36,'明细_预算执行分析'!$A$5:$A$204,0)),""))</f>
        <v/>
      </c>
      <c r="E36" s="75">
        <f>IF($A36="","",IFERROR(INDEX('明细_预算执行分析'!$I$5:$I$204,MATCH($A36,'明细_预算执行分析'!$A$5:$A$204,0)),""))</f>
        <v/>
      </c>
      <c r="F36" s="67" t="n"/>
      <c r="G36" s="67" t="n"/>
      <c r="H36" s="67" t="n"/>
      <c r="I36" s="67" t="n"/>
      <c r="J36" s="67" t="n"/>
      <c r="K36" s="67" t="n"/>
      <c r="L36" s="67" t="n"/>
      <c r="M36" s="67" t="n"/>
      <c r="N36" s="67" t="n"/>
      <c r="O36" s="67" t="n"/>
      <c r="P36" s="67" t="n"/>
      <c r="Q36" s="67" t="n"/>
      <c r="R36" s="67" t="n"/>
      <c r="S36" s="67" t="n"/>
      <c r="T36" s="67" t="n"/>
      <c r="U36" s="67" t="n"/>
      <c r="V36" s="67" t="n"/>
      <c r="W36" s="67" t="n"/>
      <c r="X36" s="67" t="n"/>
      <c r="Y36" s="68" t="n"/>
      <c r="Z36" s="68" t="n"/>
      <c r="AA36" s="68" t="n"/>
      <c r="AB36" s="68" t="n"/>
      <c r="AC36" s="68" t="n"/>
      <c r="AD36" s="68" t="n"/>
      <c r="AE36" s="68" t="n"/>
      <c r="AF36" s="68" t="n"/>
      <c r="AG36" s="68" t="n"/>
      <c r="AH36" s="68" t="n"/>
      <c r="AI36" s="68" t="n"/>
      <c r="AJ36" s="68" t="n"/>
      <c r="AK36" s="68" t="n"/>
      <c r="AL36" s="68" t="n"/>
      <c r="AM36" s="68" t="n"/>
    </row>
    <row r="37" ht="24" customHeight="1" s="33">
      <c r="A37" s="75">
        <f>IF('周次设置'!A36="","",'周次设置'!A36)</f>
        <v/>
      </c>
      <c r="B37" s="75">
        <f>IF($A37="","",IFERROR(INDEX('明细_预算执行分析'!$B$5:$B$204,MATCH($A37,'明细_预算执行分析'!$A$5:$A$204,0)),""))</f>
        <v/>
      </c>
      <c r="C37" s="75">
        <f>IF($A37="","",IFERROR(INDEX('明细_预算执行分析'!$C$5:$C$204,MATCH($A37,'明细_预算执行分析'!$A$5:$A$204,0))&amp;"|"&amp;INDEX('明细_预算执行分析'!$D$5:$D$204,MATCH($A37,'明细_预算执行分析'!$A$5:$A$204,0))&amp;"|"&amp;INDEX('明细_预算执行分析'!$E$5:$E$204,MATCH($A37,'明细_预算执行分析'!$A$5:$A$204,0))&amp;"|"&amp;TEXT(INDEX('明细_预算执行分析'!$F$5:$F$204,MATCH($A37,'明细_预算执行分析'!$A$5:$A$204,0)),"0.0")&amp;"|"&amp;TEXT(INDEX('明细_预算执行分析'!$G$5:$G$204,MATCH($A37,'明细_预算执行分析'!$A$5:$A$204,0)),"0.0"),""))</f>
        <v/>
      </c>
      <c r="D37" s="75">
        <f>IF($A37="","",IFERROR(INDEX('明细_预算执行分析'!$H$5:$H$204,MATCH($A37,'明细_预算执行分析'!$A$5:$A$204,0)),""))</f>
        <v/>
      </c>
      <c r="E37" s="75">
        <f>IF($A37="","",IFERROR(INDEX('明细_预算执行分析'!$I$5:$I$204,MATCH($A37,'明细_预算执行分析'!$A$5:$A$204,0)),""))</f>
        <v/>
      </c>
      <c r="F37" s="67" t="n"/>
      <c r="G37" s="67" t="n"/>
      <c r="H37" s="67" t="n"/>
      <c r="I37" s="67" t="n"/>
      <c r="J37" s="67" t="n"/>
      <c r="K37" s="67" t="n"/>
      <c r="L37" s="67" t="n"/>
      <c r="M37" s="67" t="n"/>
      <c r="N37" s="67" t="n"/>
      <c r="O37" s="67" t="n"/>
      <c r="P37" s="67" t="n"/>
      <c r="Q37" s="67" t="n"/>
      <c r="R37" s="67" t="n"/>
      <c r="S37" s="67" t="n"/>
      <c r="T37" s="67" t="n"/>
      <c r="U37" s="67" t="n"/>
      <c r="V37" s="67" t="n"/>
      <c r="W37" s="67" t="n"/>
      <c r="X37" s="67" t="n"/>
      <c r="Y37" s="68" t="n"/>
      <c r="Z37" s="68" t="n"/>
      <c r="AA37" s="68" t="n"/>
      <c r="AB37" s="68" t="n"/>
      <c r="AC37" s="68" t="n"/>
      <c r="AD37" s="68" t="n"/>
      <c r="AE37" s="68" t="n"/>
      <c r="AF37" s="68" t="n"/>
      <c r="AG37" s="68" t="n"/>
      <c r="AH37" s="68" t="n"/>
      <c r="AI37" s="68" t="n"/>
      <c r="AJ37" s="68" t="n"/>
      <c r="AK37" s="68" t="n"/>
      <c r="AL37" s="68" t="n"/>
      <c r="AM37" s="68" t="n"/>
    </row>
    <row r="38" ht="24" customHeight="1" s="33">
      <c r="A38" s="75">
        <f>IF('周次设置'!A37="","",'周次设置'!A37)</f>
        <v/>
      </c>
      <c r="B38" s="75">
        <f>IF($A38="","",IFERROR(INDEX('明细_预算执行分析'!$B$5:$B$204,MATCH($A38,'明细_预算执行分析'!$A$5:$A$204,0)),""))</f>
        <v/>
      </c>
      <c r="C38" s="75">
        <f>IF($A38="","",IFERROR(INDEX('明细_预算执行分析'!$C$5:$C$204,MATCH($A38,'明细_预算执行分析'!$A$5:$A$204,0))&amp;"|"&amp;INDEX('明细_预算执行分析'!$D$5:$D$204,MATCH($A38,'明细_预算执行分析'!$A$5:$A$204,0))&amp;"|"&amp;INDEX('明细_预算执行分析'!$E$5:$E$204,MATCH($A38,'明细_预算执行分析'!$A$5:$A$204,0))&amp;"|"&amp;TEXT(INDEX('明细_预算执行分析'!$F$5:$F$204,MATCH($A38,'明细_预算执行分析'!$A$5:$A$204,0)),"0.0")&amp;"|"&amp;TEXT(INDEX('明细_预算执行分析'!$G$5:$G$204,MATCH($A38,'明细_预算执行分析'!$A$5:$A$204,0)),"0.0"),""))</f>
        <v/>
      </c>
      <c r="D38" s="75">
        <f>IF($A38="","",IFERROR(INDEX('明细_预算执行分析'!$H$5:$H$204,MATCH($A38,'明细_预算执行分析'!$A$5:$A$204,0)),""))</f>
        <v/>
      </c>
      <c r="E38" s="75">
        <f>IF($A38="","",IFERROR(INDEX('明细_预算执行分析'!$I$5:$I$204,MATCH($A38,'明细_预算执行分析'!$A$5:$A$204,0)),""))</f>
        <v/>
      </c>
      <c r="F38" s="67" t="n"/>
      <c r="G38" s="67" t="n"/>
      <c r="H38" s="67" t="n"/>
      <c r="I38" s="67" t="n"/>
      <c r="J38" s="67" t="n"/>
      <c r="K38" s="67" t="n"/>
      <c r="L38" s="67" t="n"/>
      <c r="M38" s="67" t="n"/>
      <c r="N38" s="67" t="n"/>
      <c r="O38" s="67" t="n"/>
      <c r="P38" s="67" t="n"/>
      <c r="Q38" s="67" t="n"/>
      <c r="R38" s="67" t="n"/>
      <c r="S38" s="67" t="n"/>
      <c r="T38" s="67" t="n"/>
      <c r="U38" s="67" t="n"/>
      <c r="V38" s="67" t="n"/>
      <c r="W38" s="67" t="n"/>
      <c r="X38" s="67" t="n"/>
      <c r="Y38" s="68" t="n"/>
      <c r="Z38" s="68" t="n"/>
      <c r="AA38" s="68" t="n"/>
      <c r="AB38" s="68" t="n"/>
      <c r="AC38" s="68" t="n"/>
      <c r="AD38" s="68" t="n"/>
      <c r="AE38" s="68" t="n"/>
      <c r="AF38" s="68" t="n"/>
      <c r="AG38" s="68" t="n"/>
      <c r="AH38" s="68" t="n"/>
      <c r="AI38" s="68" t="n"/>
      <c r="AJ38" s="68" t="n"/>
      <c r="AK38" s="68" t="n"/>
      <c r="AL38" s="68" t="n"/>
      <c r="AM38" s="68" t="n"/>
    </row>
    <row r="39" ht="24" customHeight="1" s="33">
      <c r="A39" s="75">
        <f>IF('周次设置'!A38="","",'周次设置'!A38)</f>
        <v/>
      </c>
      <c r="B39" s="75">
        <f>IF($A39="","",IFERROR(INDEX('明细_预算执行分析'!$B$5:$B$204,MATCH($A39,'明细_预算执行分析'!$A$5:$A$204,0)),""))</f>
        <v/>
      </c>
      <c r="C39" s="75">
        <f>IF($A39="","",IFERROR(INDEX('明细_预算执行分析'!$C$5:$C$204,MATCH($A39,'明细_预算执行分析'!$A$5:$A$204,0))&amp;"|"&amp;INDEX('明细_预算执行分析'!$D$5:$D$204,MATCH($A39,'明细_预算执行分析'!$A$5:$A$204,0))&amp;"|"&amp;INDEX('明细_预算执行分析'!$E$5:$E$204,MATCH($A39,'明细_预算执行分析'!$A$5:$A$204,0))&amp;"|"&amp;TEXT(INDEX('明细_预算执行分析'!$F$5:$F$204,MATCH($A39,'明细_预算执行分析'!$A$5:$A$204,0)),"0.0")&amp;"|"&amp;TEXT(INDEX('明细_预算执行分析'!$G$5:$G$204,MATCH($A39,'明细_预算执行分析'!$A$5:$A$204,0)),"0.0"),""))</f>
        <v/>
      </c>
      <c r="D39" s="75">
        <f>IF($A39="","",IFERROR(INDEX('明细_预算执行分析'!$H$5:$H$204,MATCH($A39,'明细_预算执行分析'!$A$5:$A$204,0)),""))</f>
        <v/>
      </c>
      <c r="E39" s="75">
        <f>IF($A39="","",IFERROR(INDEX('明细_预算执行分析'!$I$5:$I$204,MATCH($A39,'明细_预算执行分析'!$A$5:$A$204,0)),""))</f>
        <v/>
      </c>
      <c r="F39" s="67" t="n"/>
      <c r="G39" s="67" t="n"/>
      <c r="H39" s="67" t="n"/>
      <c r="I39" s="67" t="n"/>
      <c r="J39" s="67" t="n"/>
      <c r="K39" s="67" t="n"/>
      <c r="L39" s="67" t="n"/>
      <c r="M39" s="67" t="n"/>
      <c r="N39" s="67" t="n"/>
      <c r="O39" s="67" t="n"/>
      <c r="P39" s="67" t="n"/>
      <c r="Q39" s="67" t="n"/>
      <c r="R39" s="67" t="n"/>
      <c r="S39" s="67" t="n"/>
      <c r="T39" s="67" t="n"/>
      <c r="U39" s="67" t="n"/>
      <c r="V39" s="67" t="n"/>
      <c r="W39" s="67" t="n"/>
      <c r="X39" s="67" t="n"/>
      <c r="Y39" s="68" t="n"/>
      <c r="Z39" s="68" t="n"/>
      <c r="AA39" s="68" t="n"/>
      <c r="AB39" s="68" t="n"/>
      <c r="AC39" s="68" t="n"/>
      <c r="AD39" s="68" t="n"/>
      <c r="AE39" s="68" t="n"/>
      <c r="AF39" s="68" t="n"/>
      <c r="AG39" s="68" t="n"/>
      <c r="AH39" s="68" t="n"/>
      <c r="AI39" s="68" t="n"/>
      <c r="AJ39" s="68" t="n"/>
      <c r="AK39" s="68" t="n"/>
      <c r="AL39" s="68" t="n"/>
      <c r="AM39" s="68" t="n"/>
    </row>
    <row r="40" ht="24" customHeight="1" s="33">
      <c r="A40" s="75">
        <f>IF('周次设置'!A39="","",'周次设置'!A39)</f>
        <v/>
      </c>
      <c r="B40" s="75">
        <f>IF($A40="","",IFERROR(INDEX('明细_预算执行分析'!$B$5:$B$204,MATCH($A40,'明细_预算执行分析'!$A$5:$A$204,0)),""))</f>
        <v/>
      </c>
      <c r="C40" s="75">
        <f>IF($A40="","",IFERROR(INDEX('明细_预算执行分析'!$C$5:$C$204,MATCH($A40,'明细_预算执行分析'!$A$5:$A$204,0))&amp;"|"&amp;INDEX('明细_预算执行分析'!$D$5:$D$204,MATCH($A40,'明细_预算执行分析'!$A$5:$A$204,0))&amp;"|"&amp;INDEX('明细_预算执行分析'!$E$5:$E$204,MATCH($A40,'明细_预算执行分析'!$A$5:$A$204,0))&amp;"|"&amp;TEXT(INDEX('明细_预算执行分析'!$F$5:$F$204,MATCH($A40,'明细_预算执行分析'!$A$5:$A$204,0)),"0.0")&amp;"|"&amp;TEXT(INDEX('明细_预算执行分析'!$G$5:$G$204,MATCH($A40,'明细_预算执行分析'!$A$5:$A$204,0)),"0.0"),""))</f>
        <v/>
      </c>
      <c r="D40" s="75">
        <f>IF($A40="","",IFERROR(INDEX('明细_预算执行分析'!$H$5:$H$204,MATCH($A40,'明细_预算执行分析'!$A$5:$A$204,0)),""))</f>
        <v/>
      </c>
      <c r="E40" s="75">
        <f>IF($A40="","",IFERROR(INDEX('明细_预算执行分析'!$I$5:$I$204,MATCH($A40,'明细_预算执行分析'!$A$5:$A$204,0)),""))</f>
        <v/>
      </c>
      <c r="F40" s="67" t="n"/>
      <c r="G40" s="67" t="n"/>
      <c r="H40" s="67" t="n"/>
      <c r="I40" s="67" t="n"/>
      <c r="J40" s="67" t="n"/>
      <c r="K40" s="67" t="n"/>
      <c r="L40" s="67" t="n"/>
      <c r="M40" s="67" t="n"/>
      <c r="N40" s="67" t="n"/>
      <c r="O40" s="67" t="n"/>
      <c r="P40" s="67" t="n"/>
      <c r="Q40" s="67" t="n"/>
      <c r="R40" s="67" t="n"/>
      <c r="S40" s="67" t="n"/>
      <c r="T40" s="67" t="n"/>
      <c r="U40" s="67" t="n"/>
      <c r="V40" s="67" t="n"/>
      <c r="W40" s="67" t="n"/>
      <c r="X40" s="67" t="n"/>
      <c r="Y40" s="68" t="n"/>
      <c r="Z40" s="68" t="n"/>
      <c r="AA40" s="68" t="n"/>
      <c r="AB40" s="68" t="n"/>
      <c r="AC40" s="68" t="n"/>
      <c r="AD40" s="68" t="n"/>
      <c r="AE40" s="68" t="n"/>
      <c r="AF40" s="68" t="n"/>
      <c r="AG40" s="68" t="n"/>
      <c r="AH40" s="68" t="n"/>
      <c r="AI40" s="68" t="n"/>
      <c r="AJ40" s="68" t="n"/>
      <c r="AK40" s="68" t="n"/>
      <c r="AL40" s="68" t="n"/>
      <c r="AM40" s="68" t="n"/>
    </row>
    <row r="41" ht="24" customHeight="1" s="33">
      <c r="A41" s="75">
        <f>IF('周次设置'!A40="","",'周次设置'!A40)</f>
        <v/>
      </c>
      <c r="B41" s="75">
        <f>IF($A41="","",IFERROR(INDEX('明细_预算执行分析'!$B$5:$B$204,MATCH($A41,'明细_预算执行分析'!$A$5:$A$204,0)),""))</f>
        <v/>
      </c>
      <c r="C41" s="75">
        <f>IF($A41="","",IFERROR(INDEX('明细_预算执行分析'!$C$5:$C$204,MATCH($A41,'明细_预算执行分析'!$A$5:$A$204,0))&amp;"|"&amp;INDEX('明细_预算执行分析'!$D$5:$D$204,MATCH($A41,'明细_预算执行分析'!$A$5:$A$204,0))&amp;"|"&amp;INDEX('明细_预算执行分析'!$E$5:$E$204,MATCH($A41,'明细_预算执行分析'!$A$5:$A$204,0))&amp;"|"&amp;TEXT(INDEX('明细_预算执行分析'!$F$5:$F$204,MATCH($A41,'明细_预算执行分析'!$A$5:$A$204,0)),"0.0")&amp;"|"&amp;TEXT(INDEX('明细_预算执行分析'!$G$5:$G$204,MATCH($A41,'明细_预算执行分析'!$A$5:$A$204,0)),"0.0"),""))</f>
        <v/>
      </c>
      <c r="D41" s="75">
        <f>IF($A41="","",IFERROR(INDEX('明细_预算执行分析'!$H$5:$H$204,MATCH($A41,'明细_预算执行分析'!$A$5:$A$204,0)),""))</f>
        <v/>
      </c>
      <c r="E41" s="75">
        <f>IF($A41="","",IFERROR(INDEX('明细_预算执行分析'!$I$5:$I$204,MATCH($A41,'明细_预算执行分析'!$A$5:$A$204,0)),""))</f>
        <v/>
      </c>
      <c r="F41" s="67" t="n"/>
      <c r="G41" s="67" t="n"/>
      <c r="H41" s="67" t="n"/>
      <c r="I41" s="67" t="n"/>
      <c r="J41" s="67" t="n"/>
      <c r="K41" s="67" t="n"/>
      <c r="L41" s="67" t="n"/>
      <c r="M41" s="67" t="n"/>
      <c r="N41" s="67" t="n"/>
      <c r="O41" s="67" t="n"/>
      <c r="P41" s="67" t="n"/>
      <c r="Q41" s="67" t="n"/>
      <c r="R41" s="67" t="n"/>
      <c r="S41" s="67" t="n"/>
      <c r="T41" s="67" t="n"/>
      <c r="U41" s="67" t="n"/>
      <c r="V41" s="67" t="n"/>
      <c r="W41" s="67" t="n"/>
      <c r="X41" s="67" t="n"/>
      <c r="Y41" s="68" t="n"/>
      <c r="Z41" s="68" t="n"/>
      <c r="AA41" s="68" t="n"/>
      <c r="AB41" s="68" t="n"/>
      <c r="AC41" s="68" t="n"/>
      <c r="AD41" s="68" t="n"/>
      <c r="AE41" s="68" t="n"/>
      <c r="AF41" s="68" t="n"/>
      <c r="AG41" s="68" t="n"/>
      <c r="AH41" s="68" t="n"/>
      <c r="AI41" s="68" t="n"/>
      <c r="AJ41" s="68" t="n"/>
      <c r="AK41" s="68" t="n"/>
      <c r="AL41" s="68" t="n"/>
      <c r="AM41" s="68" t="n"/>
    </row>
    <row r="42" ht="24" customHeight="1" s="33">
      <c r="A42" s="75">
        <f>IF('周次设置'!A41="","",'周次设置'!A41)</f>
        <v/>
      </c>
      <c r="B42" s="75">
        <f>IF($A42="","",IFERROR(INDEX('明细_预算执行分析'!$B$5:$B$204,MATCH($A42,'明细_预算执行分析'!$A$5:$A$204,0)),""))</f>
        <v/>
      </c>
      <c r="C42" s="75">
        <f>IF($A42="","",IFERROR(INDEX('明细_预算执行分析'!$C$5:$C$204,MATCH($A42,'明细_预算执行分析'!$A$5:$A$204,0))&amp;"|"&amp;INDEX('明细_预算执行分析'!$D$5:$D$204,MATCH($A42,'明细_预算执行分析'!$A$5:$A$204,0))&amp;"|"&amp;INDEX('明细_预算执行分析'!$E$5:$E$204,MATCH($A42,'明细_预算执行分析'!$A$5:$A$204,0))&amp;"|"&amp;TEXT(INDEX('明细_预算执行分析'!$F$5:$F$204,MATCH($A42,'明细_预算执行分析'!$A$5:$A$204,0)),"0.0")&amp;"|"&amp;TEXT(INDEX('明细_预算执行分析'!$G$5:$G$204,MATCH($A42,'明细_预算执行分析'!$A$5:$A$204,0)),"0.0"),""))</f>
        <v/>
      </c>
      <c r="D42" s="75">
        <f>IF($A42="","",IFERROR(INDEX('明细_预算执行分析'!$H$5:$H$204,MATCH($A42,'明细_预算执行分析'!$A$5:$A$204,0)),""))</f>
        <v/>
      </c>
      <c r="E42" s="75">
        <f>IF($A42="","",IFERROR(INDEX('明细_预算执行分析'!$I$5:$I$204,MATCH($A42,'明细_预算执行分析'!$A$5:$A$204,0)),""))</f>
        <v/>
      </c>
      <c r="F42" s="67" t="n"/>
      <c r="G42" s="67" t="n"/>
      <c r="H42" s="67" t="n"/>
      <c r="I42" s="67" t="n"/>
      <c r="J42" s="67" t="n"/>
      <c r="K42" s="67" t="n"/>
      <c r="L42" s="67" t="n"/>
      <c r="M42" s="67" t="n"/>
      <c r="N42" s="67" t="n"/>
      <c r="O42" s="67" t="n"/>
      <c r="P42" s="67" t="n"/>
      <c r="Q42" s="67" t="n"/>
      <c r="R42" s="67" t="n"/>
      <c r="S42" s="67" t="n"/>
      <c r="T42" s="67" t="n"/>
      <c r="U42" s="67" t="n"/>
      <c r="V42" s="67" t="n"/>
      <c r="W42" s="67" t="n"/>
      <c r="X42" s="67" t="n"/>
      <c r="Y42" s="68" t="n"/>
      <c r="Z42" s="68" t="n"/>
      <c r="AA42" s="68" t="n"/>
      <c r="AB42" s="68" t="n"/>
      <c r="AC42" s="68" t="n"/>
      <c r="AD42" s="68" t="n"/>
      <c r="AE42" s="68" t="n"/>
      <c r="AF42" s="68" t="n"/>
      <c r="AG42" s="68" t="n"/>
      <c r="AH42" s="68" t="n"/>
      <c r="AI42" s="68" t="n"/>
      <c r="AJ42" s="68" t="n"/>
      <c r="AK42" s="68" t="n"/>
      <c r="AL42" s="68" t="n"/>
      <c r="AM42" s="68" t="n"/>
    </row>
    <row r="43" ht="24" customHeight="1" s="33">
      <c r="A43" s="75">
        <f>IF('周次设置'!A42="","",'周次设置'!A42)</f>
        <v/>
      </c>
      <c r="B43" s="75">
        <f>IF($A43="","",IFERROR(INDEX('明细_预算执行分析'!$B$5:$B$204,MATCH($A43,'明细_预算执行分析'!$A$5:$A$204,0)),""))</f>
        <v/>
      </c>
      <c r="C43" s="75">
        <f>IF($A43="","",IFERROR(INDEX('明细_预算执行分析'!$C$5:$C$204,MATCH($A43,'明细_预算执行分析'!$A$5:$A$204,0))&amp;"|"&amp;INDEX('明细_预算执行分析'!$D$5:$D$204,MATCH($A43,'明细_预算执行分析'!$A$5:$A$204,0))&amp;"|"&amp;INDEX('明细_预算执行分析'!$E$5:$E$204,MATCH($A43,'明细_预算执行分析'!$A$5:$A$204,0))&amp;"|"&amp;TEXT(INDEX('明细_预算执行分析'!$F$5:$F$204,MATCH($A43,'明细_预算执行分析'!$A$5:$A$204,0)),"0.0")&amp;"|"&amp;TEXT(INDEX('明细_预算执行分析'!$G$5:$G$204,MATCH($A43,'明细_预算执行分析'!$A$5:$A$204,0)),"0.0"),""))</f>
        <v/>
      </c>
      <c r="D43" s="75">
        <f>IF($A43="","",IFERROR(INDEX('明细_预算执行分析'!$H$5:$H$204,MATCH($A43,'明细_预算执行分析'!$A$5:$A$204,0)),""))</f>
        <v/>
      </c>
      <c r="E43" s="75">
        <f>IF($A43="","",IFERROR(INDEX('明细_预算执行分析'!$I$5:$I$204,MATCH($A43,'明细_预算执行分析'!$A$5:$A$204,0)),""))</f>
        <v/>
      </c>
      <c r="F43" s="67" t="n"/>
      <c r="G43" s="67" t="n"/>
      <c r="H43" s="67" t="n"/>
      <c r="I43" s="67" t="n"/>
      <c r="J43" s="67" t="n"/>
      <c r="K43" s="67" t="n"/>
      <c r="L43" s="67" t="n"/>
      <c r="M43" s="67" t="n"/>
      <c r="N43" s="67" t="n"/>
      <c r="O43" s="67" t="n"/>
      <c r="P43" s="67" t="n"/>
      <c r="Q43" s="67" t="n"/>
      <c r="R43" s="67" t="n"/>
      <c r="S43" s="67" t="n"/>
      <c r="T43" s="67" t="n"/>
      <c r="U43" s="67" t="n"/>
      <c r="V43" s="67" t="n"/>
      <c r="W43" s="67" t="n"/>
      <c r="X43" s="67" t="n"/>
      <c r="Y43" s="68" t="n"/>
      <c r="Z43" s="68" t="n"/>
      <c r="AA43" s="68" t="n"/>
      <c r="AB43" s="68" t="n"/>
      <c r="AC43" s="68" t="n"/>
      <c r="AD43" s="68" t="n"/>
      <c r="AE43" s="68" t="n"/>
      <c r="AF43" s="68" t="n"/>
      <c r="AG43" s="68" t="n"/>
      <c r="AH43" s="68" t="n"/>
      <c r="AI43" s="68" t="n"/>
      <c r="AJ43" s="68" t="n"/>
      <c r="AK43" s="68" t="n"/>
      <c r="AL43" s="68" t="n"/>
      <c r="AM43" s="68" t="n"/>
    </row>
    <row r="44" ht="24" customHeight="1" s="33">
      <c r="A44" s="75">
        <f>IF('周次设置'!A43="","",'周次设置'!A43)</f>
        <v/>
      </c>
      <c r="B44" s="75">
        <f>IF($A44="","",IFERROR(INDEX('明细_预算执行分析'!$B$5:$B$204,MATCH($A44,'明细_预算执行分析'!$A$5:$A$204,0)),""))</f>
        <v/>
      </c>
      <c r="C44" s="75">
        <f>IF($A44="","",IFERROR(INDEX('明细_预算执行分析'!$C$5:$C$204,MATCH($A44,'明细_预算执行分析'!$A$5:$A$204,0))&amp;"|"&amp;INDEX('明细_预算执行分析'!$D$5:$D$204,MATCH($A44,'明细_预算执行分析'!$A$5:$A$204,0))&amp;"|"&amp;INDEX('明细_预算执行分析'!$E$5:$E$204,MATCH($A44,'明细_预算执行分析'!$A$5:$A$204,0))&amp;"|"&amp;TEXT(INDEX('明细_预算执行分析'!$F$5:$F$204,MATCH($A44,'明细_预算执行分析'!$A$5:$A$204,0)),"0.0")&amp;"|"&amp;TEXT(INDEX('明细_预算执行分析'!$G$5:$G$204,MATCH($A44,'明细_预算执行分析'!$A$5:$A$204,0)),"0.0"),""))</f>
        <v/>
      </c>
      <c r="D44" s="75">
        <f>IF($A44="","",IFERROR(INDEX('明细_预算执行分析'!$H$5:$H$204,MATCH($A44,'明细_预算执行分析'!$A$5:$A$204,0)),""))</f>
        <v/>
      </c>
      <c r="E44" s="75">
        <f>IF($A44="","",IFERROR(INDEX('明细_预算执行分析'!$I$5:$I$204,MATCH($A44,'明细_预算执行分析'!$A$5:$A$204,0)),""))</f>
        <v/>
      </c>
      <c r="F44" s="67" t="n"/>
      <c r="G44" s="67" t="n"/>
      <c r="H44" s="67" t="n"/>
      <c r="I44" s="67" t="n"/>
      <c r="J44" s="67" t="n"/>
      <c r="K44" s="67" t="n"/>
      <c r="L44" s="67" t="n"/>
      <c r="M44" s="67" t="n"/>
      <c r="N44" s="67" t="n"/>
      <c r="O44" s="67" t="n"/>
      <c r="P44" s="67" t="n"/>
      <c r="Q44" s="67" t="n"/>
      <c r="R44" s="67" t="n"/>
      <c r="S44" s="67" t="n"/>
      <c r="T44" s="67" t="n"/>
      <c r="U44" s="67" t="n"/>
      <c r="V44" s="67" t="n"/>
      <c r="W44" s="67" t="n"/>
      <c r="X44" s="67" t="n"/>
      <c r="Y44" s="68" t="n"/>
      <c r="Z44" s="68" t="n"/>
      <c r="AA44" s="68" t="n"/>
      <c r="AB44" s="68" t="n"/>
      <c r="AC44" s="68" t="n"/>
      <c r="AD44" s="68" t="n"/>
      <c r="AE44" s="68" t="n"/>
      <c r="AF44" s="68" t="n"/>
      <c r="AG44" s="68" t="n"/>
      <c r="AH44" s="68" t="n"/>
      <c r="AI44" s="68" t="n"/>
      <c r="AJ44" s="68" t="n"/>
      <c r="AK44" s="68" t="n"/>
      <c r="AL44" s="68" t="n"/>
      <c r="AM44" s="68" t="n"/>
    </row>
    <row r="45" ht="24" customHeight="1" s="33">
      <c r="A45" s="75">
        <f>IF('周次设置'!A44="","",'周次设置'!A44)</f>
        <v/>
      </c>
      <c r="B45" s="75">
        <f>IF($A45="","",IFERROR(INDEX('明细_预算执行分析'!$B$5:$B$204,MATCH($A45,'明细_预算执行分析'!$A$5:$A$204,0)),""))</f>
        <v/>
      </c>
      <c r="C45" s="75">
        <f>IF($A45="","",IFERROR(INDEX('明细_预算执行分析'!$C$5:$C$204,MATCH($A45,'明细_预算执行分析'!$A$5:$A$204,0))&amp;"|"&amp;INDEX('明细_预算执行分析'!$D$5:$D$204,MATCH($A45,'明细_预算执行分析'!$A$5:$A$204,0))&amp;"|"&amp;INDEX('明细_预算执行分析'!$E$5:$E$204,MATCH($A45,'明细_预算执行分析'!$A$5:$A$204,0))&amp;"|"&amp;TEXT(INDEX('明细_预算执行分析'!$F$5:$F$204,MATCH($A45,'明细_预算执行分析'!$A$5:$A$204,0)),"0.0")&amp;"|"&amp;TEXT(INDEX('明细_预算执行分析'!$G$5:$G$204,MATCH($A45,'明细_预算执行分析'!$A$5:$A$204,0)),"0.0"),""))</f>
        <v/>
      </c>
      <c r="D45" s="75">
        <f>IF($A45="","",IFERROR(INDEX('明细_预算执行分析'!$H$5:$H$204,MATCH($A45,'明细_预算执行分析'!$A$5:$A$204,0)),""))</f>
        <v/>
      </c>
      <c r="E45" s="75">
        <f>IF($A45="","",IFERROR(INDEX('明细_预算执行分析'!$I$5:$I$204,MATCH($A45,'明细_预算执行分析'!$A$5:$A$204,0)),""))</f>
        <v/>
      </c>
      <c r="F45" s="67" t="n"/>
      <c r="G45" s="67" t="n"/>
      <c r="H45" s="67" t="n"/>
      <c r="I45" s="67" t="n"/>
      <c r="J45" s="67" t="n"/>
      <c r="K45" s="67" t="n"/>
      <c r="L45" s="67" t="n"/>
      <c r="M45" s="67" t="n"/>
      <c r="N45" s="67" t="n"/>
      <c r="O45" s="67" t="n"/>
      <c r="P45" s="67" t="n"/>
      <c r="Q45" s="67" t="n"/>
      <c r="R45" s="67" t="n"/>
      <c r="S45" s="67" t="n"/>
      <c r="T45" s="67" t="n"/>
      <c r="U45" s="67" t="n"/>
      <c r="V45" s="67" t="n"/>
      <c r="W45" s="67" t="n"/>
      <c r="X45" s="67" t="n"/>
      <c r="Y45" s="68" t="n"/>
      <c r="Z45" s="68" t="n"/>
      <c r="AA45" s="68" t="n"/>
      <c r="AB45" s="68" t="n"/>
      <c r="AC45" s="68" t="n"/>
      <c r="AD45" s="68" t="n"/>
      <c r="AE45" s="68" t="n"/>
      <c r="AF45" s="68" t="n"/>
      <c r="AG45" s="68" t="n"/>
      <c r="AH45" s="68" t="n"/>
      <c r="AI45" s="68" t="n"/>
      <c r="AJ45" s="68" t="n"/>
      <c r="AK45" s="68" t="n"/>
      <c r="AL45" s="68" t="n"/>
      <c r="AM45" s="68" t="n"/>
    </row>
    <row r="46" ht="24" customHeight="1" s="33">
      <c r="A46" s="75">
        <f>IF('周次设置'!A45="","",'周次设置'!A45)</f>
        <v/>
      </c>
      <c r="B46" s="75">
        <f>IF($A46="","",IFERROR(INDEX('明细_预算执行分析'!$B$5:$B$204,MATCH($A46,'明细_预算执行分析'!$A$5:$A$204,0)),""))</f>
        <v/>
      </c>
      <c r="C46" s="75">
        <f>IF($A46="","",IFERROR(INDEX('明细_预算执行分析'!$C$5:$C$204,MATCH($A46,'明细_预算执行分析'!$A$5:$A$204,0))&amp;"|"&amp;INDEX('明细_预算执行分析'!$D$5:$D$204,MATCH($A46,'明细_预算执行分析'!$A$5:$A$204,0))&amp;"|"&amp;INDEX('明细_预算执行分析'!$E$5:$E$204,MATCH($A46,'明细_预算执行分析'!$A$5:$A$204,0))&amp;"|"&amp;TEXT(INDEX('明细_预算执行分析'!$F$5:$F$204,MATCH($A46,'明细_预算执行分析'!$A$5:$A$204,0)),"0.0")&amp;"|"&amp;TEXT(INDEX('明细_预算执行分析'!$G$5:$G$204,MATCH($A46,'明细_预算执行分析'!$A$5:$A$204,0)),"0.0"),""))</f>
        <v/>
      </c>
      <c r="D46" s="75">
        <f>IF($A46="","",IFERROR(INDEX('明细_预算执行分析'!$H$5:$H$204,MATCH($A46,'明细_预算执行分析'!$A$5:$A$204,0)),""))</f>
        <v/>
      </c>
      <c r="E46" s="75">
        <f>IF($A46="","",IFERROR(INDEX('明细_预算执行分析'!$I$5:$I$204,MATCH($A46,'明细_预算执行分析'!$A$5:$A$204,0)),""))</f>
        <v/>
      </c>
      <c r="F46" s="67" t="n"/>
      <c r="G46" s="67" t="n"/>
      <c r="H46" s="67" t="n"/>
      <c r="I46" s="67" t="n"/>
      <c r="J46" s="67" t="n"/>
      <c r="K46" s="67" t="n"/>
      <c r="L46" s="67" t="n"/>
      <c r="M46" s="67" t="n"/>
      <c r="N46" s="67" t="n"/>
      <c r="O46" s="67" t="n"/>
      <c r="P46" s="67" t="n"/>
      <c r="Q46" s="67" t="n"/>
      <c r="R46" s="67" t="n"/>
      <c r="S46" s="67" t="n"/>
      <c r="T46" s="67" t="n"/>
      <c r="U46" s="67" t="n"/>
      <c r="V46" s="67" t="n"/>
      <c r="W46" s="67" t="n"/>
      <c r="X46" s="67" t="n"/>
      <c r="Y46" s="68" t="n"/>
      <c r="Z46" s="68" t="n"/>
      <c r="AA46" s="68" t="n"/>
      <c r="AB46" s="68" t="n"/>
      <c r="AC46" s="68" t="n"/>
      <c r="AD46" s="68" t="n"/>
      <c r="AE46" s="68" t="n"/>
      <c r="AF46" s="68" t="n"/>
      <c r="AG46" s="68" t="n"/>
      <c r="AH46" s="68" t="n"/>
      <c r="AI46" s="68" t="n"/>
      <c r="AJ46" s="68" t="n"/>
      <c r="AK46" s="68" t="n"/>
      <c r="AL46" s="68" t="n"/>
      <c r="AM46" s="68" t="n"/>
    </row>
    <row r="47" ht="24" customHeight="1" s="33">
      <c r="A47" s="75">
        <f>IF('周次设置'!A46="","",'周次设置'!A46)</f>
        <v/>
      </c>
      <c r="B47" s="75">
        <f>IF($A47="","",IFERROR(INDEX('明细_预算执行分析'!$B$5:$B$204,MATCH($A47,'明细_预算执行分析'!$A$5:$A$204,0)),""))</f>
        <v/>
      </c>
      <c r="C47" s="75">
        <f>IF($A47="","",IFERROR(INDEX('明细_预算执行分析'!$C$5:$C$204,MATCH($A47,'明细_预算执行分析'!$A$5:$A$204,0))&amp;"|"&amp;INDEX('明细_预算执行分析'!$D$5:$D$204,MATCH($A47,'明细_预算执行分析'!$A$5:$A$204,0))&amp;"|"&amp;INDEX('明细_预算执行分析'!$E$5:$E$204,MATCH($A47,'明细_预算执行分析'!$A$5:$A$204,0))&amp;"|"&amp;TEXT(INDEX('明细_预算执行分析'!$F$5:$F$204,MATCH($A47,'明细_预算执行分析'!$A$5:$A$204,0)),"0.0")&amp;"|"&amp;TEXT(INDEX('明细_预算执行分析'!$G$5:$G$204,MATCH($A47,'明细_预算执行分析'!$A$5:$A$204,0)),"0.0"),""))</f>
        <v/>
      </c>
      <c r="D47" s="75">
        <f>IF($A47="","",IFERROR(INDEX('明细_预算执行分析'!$H$5:$H$204,MATCH($A47,'明细_预算执行分析'!$A$5:$A$204,0)),""))</f>
        <v/>
      </c>
      <c r="E47" s="75">
        <f>IF($A47="","",IFERROR(INDEX('明细_预算执行分析'!$I$5:$I$204,MATCH($A47,'明细_预算执行分析'!$A$5:$A$204,0)),""))</f>
        <v/>
      </c>
      <c r="F47" s="67" t="n"/>
      <c r="G47" s="67" t="n"/>
      <c r="H47" s="67" t="n"/>
      <c r="I47" s="67" t="n"/>
      <c r="J47" s="67" t="n"/>
      <c r="K47" s="67" t="n"/>
      <c r="L47" s="67" t="n"/>
      <c r="M47" s="67" t="n"/>
      <c r="N47" s="67" t="n"/>
      <c r="O47" s="67" t="n"/>
      <c r="P47" s="67" t="n"/>
      <c r="Q47" s="67" t="n"/>
      <c r="R47" s="67" t="n"/>
      <c r="S47" s="67" t="n"/>
      <c r="T47" s="67" t="n"/>
      <c r="U47" s="67" t="n"/>
      <c r="V47" s="67" t="n"/>
      <c r="W47" s="67" t="n"/>
      <c r="X47" s="67" t="n"/>
      <c r="Y47" s="68" t="n"/>
      <c r="Z47" s="68" t="n"/>
      <c r="AA47" s="68" t="n"/>
      <c r="AB47" s="68" t="n"/>
      <c r="AC47" s="68" t="n"/>
      <c r="AD47" s="68" t="n"/>
      <c r="AE47" s="68" t="n"/>
      <c r="AF47" s="68" t="n"/>
      <c r="AG47" s="68" t="n"/>
      <c r="AH47" s="68" t="n"/>
      <c r="AI47" s="68" t="n"/>
      <c r="AJ47" s="68" t="n"/>
      <c r="AK47" s="68" t="n"/>
      <c r="AL47" s="68" t="n"/>
      <c r="AM47" s="68" t="n"/>
    </row>
    <row r="48" ht="24" customHeight="1" s="33">
      <c r="A48" s="75">
        <f>IF('周次设置'!A47="","",'周次设置'!A47)</f>
        <v/>
      </c>
      <c r="B48" s="75">
        <f>IF($A48="","",IFERROR(INDEX('明细_预算执行分析'!$B$5:$B$204,MATCH($A48,'明细_预算执行分析'!$A$5:$A$204,0)),""))</f>
        <v/>
      </c>
      <c r="C48" s="75">
        <f>IF($A48="","",IFERROR(INDEX('明细_预算执行分析'!$C$5:$C$204,MATCH($A48,'明细_预算执行分析'!$A$5:$A$204,0))&amp;"|"&amp;INDEX('明细_预算执行分析'!$D$5:$D$204,MATCH($A48,'明细_预算执行分析'!$A$5:$A$204,0))&amp;"|"&amp;INDEX('明细_预算执行分析'!$E$5:$E$204,MATCH($A48,'明细_预算执行分析'!$A$5:$A$204,0))&amp;"|"&amp;TEXT(INDEX('明细_预算执行分析'!$F$5:$F$204,MATCH($A48,'明细_预算执行分析'!$A$5:$A$204,0)),"0.0")&amp;"|"&amp;TEXT(INDEX('明细_预算执行分析'!$G$5:$G$204,MATCH($A48,'明细_预算执行分析'!$A$5:$A$204,0)),"0.0"),""))</f>
        <v/>
      </c>
      <c r="D48" s="75">
        <f>IF($A48="","",IFERROR(INDEX('明细_预算执行分析'!$H$5:$H$204,MATCH($A48,'明细_预算执行分析'!$A$5:$A$204,0)),""))</f>
        <v/>
      </c>
      <c r="E48" s="75">
        <f>IF($A48="","",IFERROR(INDEX('明细_预算执行分析'!$I$5:$I$204,MATCH($A48,'明细_预算执行分析'!$A$5:$A$204,0)),""))</f>
        <v/>
      </c>
      <c r="F48" s="67" t="n"/>
      <c r="G48" s="67" t="n"/>
      <c r="H48" s="67" t="n"/>
      <c r="I48" s="67" t="n"/>
      <c r="J48" s="67" t="n"/>
      <c r="K48" s="67" t="n"/>
      <c r="L48" s="67" t="n"/>
      <c r="M48" s="67" t="n"/>
      <c r="N48" s="67" t="n"/>
      <c r="O48" s="67" t="n"/>
      <c r="P48" s="67" t="n"/>
      <c r="Q48" s="67" t="n"/>
      <c r="R48" s="67" t="n"/>
      <c r="S48" s="67" t="n"/>
      <c r="T48" s="67" t="n"/>
      <c r="U48" s="67" t="n"/>
      <c r="V48" s="67" t="n"/>
      <c r="W48" s="67" t="n"/>
      <c r="X48" s="67" t="n"/>
      <c r="Y48" s="68" t="n"/>
      <c r="Z48" s="68" t="n"/>
      <c r="AA48" s="68" t="n"/>
      <c r="AB48" s="68" t="n"/>
      <c r="AC48" s="68" t="n"/>
      <c r="AD48" s="68" t="n"/>
      <c r="AE48" s="68" t="n"/>
      <c r="AF48" s="68" t="n"/>
      <c r="AG48" s="68" t="n"/>
      <c r="AH48" s="68" t="n"/>
      <c r="AI48" s="68" t="n"/>
      <c r="AJ48" s="68" t="n"/>
      <c r="AK48" s="68" t="n"/>
      <c r="AL48" s="68" t="n"/>
      <c r="AM48" s="68" t="n"/>
    </row>
    <row r="49" ht="24" customHeight="1" s="33">
      <c r="A49" s="75">
        <f>IF('周次设置'!A48="","",'周次设置'!A48)</f>
        <v/>
      </c>
      <c r="B49" s="75">
        <f>IF($A49="","",IFERROR(INDEX('明细_预算执行分析'!$B$5:$B$204,MATCH($A49,'明细_预算执行分析'!$A$5:$A$204,0)),""))</f>
        <v/>
      </c>
      <c r="C49" s="75">
        <f>IF($A49="","",IFERROR(INDEX('明细_预算执行分析'!$C$5:$C$204,MATCH($A49,'明细_预算执行分析'!$A$5:$A$204,0))&amp;"|"&amp;INDEX('明细_预算执行分析'!$D$5:$D$204,MATCH($A49,'明细_预算执行分析'!$A$5:$A$204,0))&amp;"|"&amp;INDEX('明细_预算执行分析'!$E$5:$E$204,MATCH($A49,'明细_预算执行分析'!$A$5:$A$204,0))&amp;"|"&amp;TEXT(INDEX('明细_预算执行分析'!$F$5:$F$204,MATCH($A49,'明细_预算执行分析'!$A$5:$A$204,0)),"0.0")&amp;"|"&amp;TEXT(INDEX('明细_预算执行分析'!$G$5:$G$204,MATCH($A49,'明细_预算执行分析'!$A$5:$A$204,0)),"0.0"),""))</f>
        <v/>
      </c>
      <c r="D49" s="75">
        <f>IF($A49="","",IFERROR(INDEX('明细_预算执行分析'!$H$5:$H$204,MATCH($A49,'明细_预算执行分析'!$A$5:$A$204,0)),""))</f>
        <v/>
      </c>
      <c r="E49" s="75">
        <f>IF($A49="","",IFERROR(INDEX('明细_预算执行分析'!$I$5:$I$204,MATCH($A49,'明细_预算执行分析'!$A$5:$A$204,0)),""))</f>
        <v/>
      </c>
      <c r="F49" s="67" t="n"/>
      <c r="G49" s="67" t="n"/>
      <c r="H49" s="67" t="n"/>
      <c r="I49" s="67" t="n"/>
      <c r="J49" s="67" t="n"/>
      <c r="K49" s="67" t="n"/>
      <c r="L49" s="67" t="n"/>
      <c r="M49" s="67" t="n"/>
      <c r="N49" s="67" t="n"/>
      <c r="O49" s="67" t="n"/>
      <c r="P49" s="67" t="n"/>
      <c r="Q49" s="67" t="n"/>
      <c r="R49" s="67" t="n"/>
      <c r="S49" s="67" t="n"/>
      <c r="T49" s="67" t="n"/>
      <c r="U49" s="67" t="n"/>
      <c r="V49" s="67" t="n"/>
      <c r="W49" s="67" t="n"/>
      <c r="X49" s="67" t="n"/>
      <c r="Y49" s="68" t="n"/>
      <c r="Z49" s="68" t="n"/>
      <c r="AA49" s="68" t="n"/>
      <c r="AB49" s="68" t="n"/>
      <c r="AC49" s="68" t="n"/>
      <c r="AD49" s="68" t="n"/>
      <c r="AE49" s="68" t="n"/>
      <c r="AF49" s="68" t="n"/>
      <c r="AG49" s="68" t="n"/>
      <c r="AH49" s="68" t="n"/>
      <c r="AI49" s="68" t="n"/>
      <c r="AJ49" s="68" t="n"/>
      <c r="AK49" s="68" t="n"/>
      <c r="AL49" s="68" t="n"/>
      <c r="AM49" s="68" t="n"/>
    </row>
    <row r="50" ht="24" customHeight="1" s="33">
      <c r="A50" s="75">
        <f>IF('周次设置'!A49="","",'周次设置'!A49)</f>
        <v/>
      </c>
      <c r="B50" s="75">
        <f>IF($A50="","",IFERROR(INDEX('明细_预算执行分析'!$B$5:$B$204,MATCH($A50,'明细_预算执行分析'!$A$5:$A$204,0)),""))</f>
        <v/>
      </c>
      <c r="C50" s="75">
        <f>IF($A50="","",IFERROR(INDEX('明细_预算执行分析'!$C$5:$C$204,MATCH($A50,'明细_预算执行分析'!$A$5:$A$204,0))&amp;"|"&amp;INDEX('明细_预算执行分析'!$D$5:$D$204,MATCH($A50,'明细_预算执行分析'!$A$5:$A$204,0))&amp;"|"&amp;INDEX('明细_预算执行分析'!$E$5:$E$204,MATCH($A50,'明细_预算执行分析'!$A$5:$A$204,0))&amp;"|"&amp;TEXT(INDEX('明细_预算执行分析'!$F$5:$F$204,MATCH($A50,'明细_预算执行分析'!$A$5:$A$204,0)),"0.0")&amp;"|"&amp;TEXT(INDEX('明细_预算执行分析'!$G$5:$G$204,MATCH($A50,'明细_预算执行分析'!$A$5:$A$204,0)),"0.0"),""))</f>
        <v/>
      </c>
      <c r="D50" s="75">
        <f>IF($A50="","",IFERROR(INDEX('明细_预算执行分析'!$H$5:$H$204,MATCH($A50,'明细_预算执行分析'!$A$5:$A$204,0)),""))</f>
        <v/>
      </c>
      <c r="E50" s="75">
        <f>IF($A50="","",IFERROR(INDEX('明细_预算执行分析'!$I$5:$I$204,MATCH($A50,'明细_预算执行分析'!$A$5:$A$204,0)),""))</f>
        <v/>
      </c>
      <c r="F50" s="67" t="n"/>
      <c r="G50" s="67" t="n"/>
      <c r="H50" s="67" t="n"/>
      <c r="I50" s="67" t="n"/>
      <c r="J50" s="67" t="n"/>
      <c r="K50" s="67" t="n"/>
      <c r="L50" s="67" t="n"/>
      <c r="M50" s="67" t="n"/>
      <c r="N50" s="67" t="n"/>
      <c r="O50" s="67" t="n"/>
      <c r="P50" s="67" t="n"/>
      <c r="Q50" s="67" t="n"/>
      <c r="R50" s="67" t="n"/>
      <c r="S50" s="67" t="n"/>
      <c r="T50" s="67" t="n"/>
      <c r="U50" s="67" t="n"/>
      <c r="V50" s="67" t="n"/>
      <c r="W50" s="67" t="n"/>
      <c r="X50" s="67" t="n"/>
      <c r="Y50" s="68" t="n"/>
      <c r="Z50" s="68" t="n"/>
      <c r="AA50" s="68" t="n"/>
      <c r="AB50" s="68" t="n"/>
      <c r="AC50" s="68" t="n"/>
      <c r="AD50" s="68" t="n"/>
      <c r="AE50" s="68" t="n"/>
      <c r="AF50" s="68" t="n"/>
      <c r="AG50" s="68" t="n"/>
      <c r="AH50" s="68" t="n"/>
      <c r="AI50" s="68" t="n"/>
      <c r="AJ50" s="68" t="n"/>
      <c r="AK50" s="68" t="n"/>
      <c r="AL50" s="68" t="n"/>
      <c r="AM50" s="68" t="n"/>
    </row>
    <row r="51" ht="24" customHeight="1" s="33">
      <c r="A51" s="75">
        <f>IF('周次设置'!A50="","",'周次设置'!A50)</f>
        <v/>
      </c>
      <c r="B51" s="75">
        <f>IF($A51="","",IFERROR(INDEX('明细_预算执行分析'!$B$5:$B$204,MATCH($A51,'明细_预算执行分析'!$A$5:$A$204,0)),""))</f>
        <v/>
      </c>
      <c r="C51" s="75">
        <f>IF($A51="","",IFERROR(INDEX('明细_预算执行分析'!$C$5:$C$204,MATCH($A51,'明细_预算执行分析'!$A$5:$A$204,0))&amp;"|"&amp;INDEX('明细_预算执行分析'!$D$5:$D$204,MATCH($A51,'明细_预算执行分析'!$A$5:$A$204,0))&amp;"|"&amp;INDEX('明细_预算执行分析'!$E$5:$E$204,MATCH($A51,'明细_预算执行分析'!$A$5:$A$204,0))&amp;"|"&amp;TEXT(INDEX('明细_预算执行分析'!$F$5:$F$204,MATCH($A51,'明细_预算执行分析'!$A$5:$A$204,0)),"0.0")&amp;"|"&amp;TEXT(INDEX('明细_预算执行分析'!$G$5:$G$204,MATCH($A51,'明细_预算执行分析'!$A$5:$A$204,0)),"0.0"),""))</f>
        <v/>
      </c>
      <c r="D51" s="75">
        <f>IF($A51="","",IFERROR(INDEX('明细_预算执行分析'!$H$5:$H$204,MATCH($A51,'明细_预算执行分析'!$A$5:$A$204,0)),""))</f>
        <v/>
      </c>
      <c r="E51" s="75">
        <f>IF($A51="","",IFERROR(INDEX('明细_预算执行分析'!$I$5:$I$204,MATCH($A51,'明细_预算执行分析'!$A$5:$A$204,0)),""))</f>
        <v/>
      </c>
      <c r="F51" s="67" t="n"/>
      <c r="G51" s="67" t="n"/>
      <c r="H51" s="67" t="n"/>
      <c r="I51" s="67" t="n"/>
      <c r="J51" s="67" t="n"/>
      <c r="K51" s="67" t="n"/>
      <c r="L51" s="67" t="n"/>
      <c r="M51" s="67" t="n"/>
      <c r="N51" s="67" t="n"/>
      <c r="O51" s="67" t="n"/>
      <c r="P51" s="67" t="n"/>
      <c r="Q51" s="67" t="n"/>
      <c r="R51" s="67" t="n"/>
      <c r="S51" s="67" t="n"/>
      <c r="T51" s="67" t="n"/>
      <c r="U51" s="67" t="n"/>
      <c r="V51" s="67" t="n"/>
      <c r="W51" s="67" t="n"/>
      <c r="X51" s="67" t="n"/>
      <c r="Y51" s="68" t="n"/>
      <c r="Z51" s="68" t="n"/>
      <c r="AA51" s="68" t="n"/>
      <c r="AB51" s="68" t="n"/>
      <c r="AC51" s="68" t="n"/>
      <c r="AD51" s="68" t="n"/>
      <c r="AE51" s="68" t="n"/>
      <c r="AF51" s="68" t="n"/>
      <c r="AG51" s="68" t="n"/>
      <c r="AH51" s="68" t="n"/>
      <c r="AI51" s="68" t="n"/>
      <c r="AJ51" s="68" t="n"/>
      <c r="AK51" s="68" t="n"/>
      <c r="AL51" s="68" t="n"/>
      <c r="AM51" s="68" t="n"/>
    </row>
    <row r="52" ht="24" customHeight="1" s="33">
      <c r="A52" s="75">
        <f>IF('周次设置'!A51="","",'周次设置'!A51)</f>
        <v/>
      </c>
      <c r="B52" s="75">
        <f>IF($A52="","",IFERROR(INDEX('明细_预算执行分析'!$B$5:$B$204,MATCH($A52,'明细_预算执行分析'!$A$5:$A$204,0)),""))</f>
        <v/>
      </c>
      <c r="C52" s="75">
        <f>IF($A52="","",IFERROR(INDEX('明细_预算执行分析'!$C$5:$C$204,MATCH($A52,'明细_预算执行分析'!$A$5:$A$204,0))&amp;"|"&amp;INDEX('明细_预算执行分析'!$D$5:$D$204,MATCH($A52,'明细_预算执行分析'!$A$5:$A$204,0))&amp;"|"&amp;INDEX('明细_预算执行分析'!$E$5:$E$204,MATCH($A52,'明细_预算执行分析'!$A$5:$A$204,0))&amp;"|"&amp;TEXT(INDEX('明细_预算执行分析'!$F$5:$F$204,MATCH($A52,'明细_预算执行分析'!$A$5:$A$204,0)),"0.0")&amp;"|"&amp;TEXT(INDEX('明细_预算执行分析'!$G$5:$G$204,MATCH($A52,'明细_预算执行分析'!$A$5:$A$204,0)),"0.0"),""))</f>
        <v/>
      </c>
      <c r="D52" s="75">
        <f>IF($A52="","",IFERROR(INDEX('明细_预算执行分析'!$H$5:$H$204,MATCH($A52,'明细_预算执行分析'!$A$5:$A$204,0)),""))</f>
        <v/>
      </c>
      <c r="E52" s="75">
        <f>IF($A52="","",IFERROR(INDEX('明细_预算执行分析'!$I$5:$I$204,MATCH($A52,'明细_预算执行分析'!$A$5:$A$204,0)),""))</f>
        <v/>
      </c>
      <c r="F52" s="67" t="n"/>
      <c r="G52" s="67" t="n"/>
      <c r="H52" s="67" t="n"/>
      <c r="I52" s="67" t="n"/>
      <c r="J52" s="67" t="n"/>
      <c r="K52" s="67" t="n"/>
      <c r="L52" s="67" t="n"/>
      <c r="M52" s="67" t="n"/>
      <c r="N52" s="67" t="n"/>
      <c r="O52" s="67" t="n"/>
      <c r="P52" s="67" t="n"/>
      <c r="Q52" s="67" t="n"/>
      <c r="R52" s="67" t="n"/>
      <c r="S52" s="67" t="n"/>
      <c r="T52" s="67" t="n"/>
      <c r="U52" s="67" t="n"/>
      <c r="V52" s="67" t="n"/>
      <c r="W52" s="67" t="n"/>
      <c r="X52" s="67" t="n"/>
      <c r="Y52" s="68" t="n"/>
      <c r="Z52" s="68" t="n"/>
      <c r="AA52" s="68" t="n"/>
      <c r="AB52" s="68" t="n"/>
      <c r="AC52" s="68" t="n"/>
      <c r="AD52" s="68" t="n"/>
      <c r="AE52" s="68" t="n"/>
      <c r="AF52" s="68" t="n"/>
      <c r="AG52" s="68" t="n"/>
      <c r="AH52" s="68" t="n"/>
      <c r="AI52" s="68" t="n"/>
      <c r="AJ52" s="68" t="n"/>
      <c r="AK52" s="68" t="n"/>
      <c r="AL52" s="68" t="n"/>
      <c r="AM52" s="68" t="n"/>
    </row>
    <row r="53" ht="24" customHeight="1" s="33">
      <c r="A53" s="75">
        <f>IF('周次设置'!A52="","",'周次设置'!A52)</f>
        <v/>
      </c>
      <c r="B53" s="75">
        <f>IF($A53="","",IFERROR(INDEX('明细_预算执行分析'!$B$5:$B$204,MATCH($A53,'明细_预算执行分析'!$A$5:$A$204,0)),""))</f>
        <v/>
      </c>
      <c r="C53" s="75">
        <f>IF($A53="","",IFERROR(INDEX('明细_预算执行分析'!$C$5:$C$204,MATCH($A53,'明细_预算执行分析'!$A$5:$A$204,0))&amp;"|"&amp;INDEX('明细_预算执行分析'!$D$5:$D$204,MATCH($A53,'明细_预算执行分析'!$A$5:$A$204,0))&amp;"|"&amp;INDEX('明细_预算执行分析'!$E$5:$E$204,MATCH($A53,'明细_预算执行分析'!$A$5:$A$204,0))&amp;"|"&amp;TEXT(INDEX('明细_预算执行分析'!$F$5:$F$204,MATCH($A53,'明细_预算执行分析'!$A$5:$A$204,0)),"0.0")&amp;"|"&amp;TEXT(INDEX('明细_预算执行分析'!$G$5:$G$204,MATCH($A53,'明细_预算执行分析'!$A$5:$A$204,0)),"0.0"),""))</f>
        <v/>
      </c>
      <c r="D53" s="75">
        <f>IF($A53="","",IFERROR(INDEX('明细_预算执行分析'!$H$5:$H$204,MATCH($A53,'明细_预算执行分析'!$A$5:$A$204,0)),""))</f>
        <v/>
      </c>
      <c r="E53" s="75">
        <f>IF($A53="","",IFERROR(INDEX('明细_预算执行分析'!$I$5:$I$204,MATCH($A53,'明细_预算执行分析'!$A$5:$A$204,0)),""))</f>
        <v/>
      </c>
      <c r="F53" s="67" t="n"/>
      <c r="G53" s="67" t="n"/>
      <c r="H53" s="67" t="n"/>
      <c r="I53" s="67" t="n"/>
      <c r="J53" s="67" t="n"/>
      <c r="K53" s="67" t="n"/>
      <c r="L53" s="67" t="n"/>
      <c r="M53" s="67" t="n"/>
      <c r="N53" s="67" t="n"/>
      <c r="O53" s="67" t="n"/>
      <c r="P53" s="67" t="n"/>
      <c r="Q53" s="67" t="n"/>
      <c r="R53" s="67" t="n"/>
      <c r="S53" s="67" t="n"/>
      <c r="T53" s="67" t="n"/>
      <c r="U53" s="67" t="n"/>
      <c r="V53" s="67" t="n"/>
      <c r="W53" s="67" t="n"/>
      <c r="X53" s="67" t="n"/>
      <c r="Y53" s="68" t="n"/>
      <c r="Z53" s="68" t="n"/>
      <c r="AA53" s="68" t="n"/>
      <c r="AB53" s="68" t="n"/>
      <c r="AC53" s="68" t="n"/>
      <c r="AD53" s="68" t="n"/>
      <c r="AE53" s="68" t="n"/>
      <c r="AF53" s="68" t="n"/>
      <c r="AG53" s="68" t="n"/>
      <c r="AH53" s="68" t="n"/>
      <c r="AI53" s="68" t="n"/>
      <c r="AJ53" s="68" t="n"/>
      <c r="AK53" s="68" t="n"/>
      <c r="AL53" s="68" t="n"/>
      <c r="AM53" s="68" t="n"/>
    </row>
    <row r="54" ht="24" customHeight="1" s="33">
      <c r="A54" s="75">
        <f>IF('周次设置'!A53="","",'周次设置'!A53)</f>
        <v/>
      </c>
      <c r="B54" s="75">
        <f>IF($A54="","",IFERROR(INDEX('明细_预算执行分析'!$B$5:$B$204,MATCH($A54,'明细_预算执行分析'!$A$5:$A$204,0)),""))</f>
        <v/>
      </c>
      <c r="C54" s="75">
        <f>IF($A54="","",IFERROR(INDEX('明细_预算执行分析'!$C$5:$C$204,MATCH($A54,'明细_预算执行分析'!$A$5:$A$204,0))&amp;"|"&amp;INDEX('明细_预算执行分析'!$D$5:$D$204,MATCH($A54,'明细_预算执行分析'!$A$5:$A$204,0))&amp;"|"&amp;INDEX('明细_预算执行分析'!$E$5:$E$204,MATCH($A54,'明细_预算执行分析'!$A$5:$A$204,0))&amp;"|"&amp;TEXT(INDEX('明细_预算执行分析'!$F$5:$F$204,MATCH($A54,'明细_预算执行分析'!$A$5:$A$204,0)),"0.0")&amp;"|"&amp;TEXT(INDEX('明细_预算执行分析'!$G$5:$G$204,MATCH($A54,'明细_预算执行分析'!$A$5:$A$204,0)),"0.0"),""))</f>
        <v/>
      </c>
      <c r="D54" s="75">
        <f>IF($A54="","",IFERROR(INDEX('明细_预算执行分析'!$H$5:$H$204,MATCH($A54,'明细_预算执行分析'!$A$5:$A$204,0)),""))</f>
        <v/>
      </c>
      <c r="E54" s="75">
        <f>IF($A54="","",IFERROR(INDEX('明细_预算执行分析'!$I$5:$I$204,MATCH($A54,'明细_预算执行分析'!$A$5:$A$204,0)),""))</f>
        <v/>
      </c>
      <c r="F54" s="67" t="n"/>
      <c r="G54" s="67" t="n"/>
      <c r="H54" s="67" t="n"/>
      <c r="I54" s="67" t="n"/>
      <c r="J54" s="67" t="n"/>
      <c r="K54" s="67" t="n"/>
      <c r="L54" s="67" t="n"/>
      <c r="M54" s="67" t="n"/>
      <c r="N54" s="67" t="n"/>
      <c r="O54" s="67" t="n"/>
      <c r="P54" s="67" t="n"/>
      <c r="Q54" s="67" t="n"/>
      <c r="R54" s="67" t="n"/>
      <c r="S54" s="67" t="n"/>
      <c r="T54" s="67" t="n"/>
      <c r="U54" s="67" t="n"/>
      <c r="V54" s="67" t="n"/>
      <c r="W54" s="67" t="n"/>
      <c r="X54" s="67" t="n"/>
      <c r="Y54" s="68" t="n"/>
      <c r="Z54" s="68" t="n"/>
      <c r="AA54" s="68" t="n"/>
      <c r="AB54" s="68" t="n"/>
      <c r="AC54" s="68" t="n"/>
      <c r="AD54" s="68" t="n"/>
      <c r="AE54" s="68" t="n"/>
      <c r="AF54" s="68" t="n"/>
      <c r="AG54" s="68" t="n"/>
      <c r="AH54" s="68" t="n"/>
      <c r="AI54" s="68" t="n"/>
      <c r="AJ54" s="68" t="n"/>
      <c r="AK54" s="68" t="n"/>
      <c r="AL54" s="68" t="n"/>
      <c r="AM54" s="68" t="n"/>
    </row>
    <row r="55" ht="24" customHeight="1" s="33">
      <c r="A55" s="75">
        <f>IF('周次设置'!A54="","",'周次设置'!A54)</f>
        <v/>
      </c>
      <c r="B55" s="75">
        <f>IF($A55="","",IFERROR(INDEX('明细_预算执行分析'!$B$5:$B$204,MATCH($A55,'明细_预算执行分析'!$A$5:$A$204,0)),""))</f>
        <v/>
      </c>
      <c r="C55" s="75">
        <f>IF($A55="","",IFERROR(INDEX('明细_预算执行分析'!$C$5:$C$204,MATCH($A55,'明细_预算执行分析'!$A$5:$A$204,0))&amp;"|"&amp;INDEX('明细_预算执行分析'!$D$5:$D$204,MATCH($A55,'明细_预算执行分析'!$A$5:$A$204,0))&amp;"|"&amp;INDEX('明细_预算执行分析'!$E$5:$E$204,MATCH($A55,'明细_预算执行分析'!$A$5:$A$204,0))&amp;"|"&amp;TEXT(INDEX('明细_预算执行分析'!$F$5:$F$204,MATCH($A55,'明细_预算执行分析'!$A$5:$A$204,0)),"0.0")&amp;"|"&amp;TEXT(INDEX('明细_预算执行分析'!$G$5:$G$204,MATCH($A55,'明细_预算执行分析'!$A$5:$A$204,0)),"0.0"),""))</f>
        <v/>
      </c>
      <c r="D55" s="75">
        <f>IF($A55="","",IFERROR(INDEX('明细_预算执行分析'!$H$5:$H$204,MATCH($A55,'明细_预算执行分析'!$A$5:$A$204,0)),""))</f>
        <v/>
      </c>
      <c r="E55" s="75">
        <f>IF($A55="","",IFERROR(INDEX('明细_预算执行分析'!$I$5:$I$204,MATCH($A55,'明细_预算执行分析'!$A$5:$A$204,0)),""))</f>
        <v/>
      </c>
      <c r="F55" s="67" t="n"/>
      <c r="G55" s="67" t="n"/>
      <c r="H55" s="67" t="n"/>
      <c r="I55" s="67" t="n"/>
      <c r="J55" s="67" t="n"/>
      <c r="K55" s="67" t="n"/>
      <c r="L55" s="67" t="n"/>
      <c r="M55" s="67" t="n"/>
      <c r="N55" s="67" t="n"/>
      <c r="O55" s="67" t="n"/>
      <c r="P55" s="67" t="n"/>
      <c r="Q55" s="67" t="n"/>
      <c r="R55" s="67" t="n"/>
      <c r="S55" s="67" t="n"/>
      <c r="T55" s="67" t="n"/>
      <c r="U55" s="67" t="n"/>
      <c r="V55" s="67" t="n"/>
      <c r="W55" s="67" t="n"/>
      <c r="X55" s="67" t="n"/>
      <c r="Y55" s="68" t="n"/>
      <c r="Z55" s="68" t="n"/>
      <c r="AA55" s="68" t="n"/>
      <c r="AB55" s="68" t="n"/>
      <c r="AC55" s="68" t="n"/>
      <c r="AD55" s="68" t="n"/>
      <c r="AE55" s="68" t="n"/>
      <c r="AF55" s="68" t="n"/>
      <c r="AG55" s="68" t="n"/>
      <c r="AH55" s="68" t="n"/>
      <c r="AI55" s="68" t="n"/>
      <c r="AJ55" s="68" t="n"/>
      <c r="AK55" s="68" t="n"/>
      <c r="AL55" s="68" t="n"/>
      <c r="AM55" s="68" t="n"/>
    </row>
    <row r="56" ht="24" customHeight="1" s="33">
      <c r="A56" s="75">
        <f>IF('周次设置'!A55="","",'周次设置'!A55)</f>
        <v/>
      </c>
      <c r="B56" s="75">
        <f>IF($A56="","",IFERROR(INDEX('明细_预算执行分析'!$B$5:$B$204,MATCH($A56,'明细_预算执行分析'!$A$5:$A$204,0)),""))</f>
        <v/>
      </c>
      <c r="C56" s="75">
        <f>IF($A56="","",IFERROR(INDEX('明细_预算执行分析'!$C$5:$C$204,MATCH($A56,'明细_预算执行分析'!$A$5:$A$204,0))&amp;"|"&amp;INDEX('明细_预算执行分析'!$D$5:$D$204,MATCH($A56,'明细_预算执行分析'!$A$5:$A$204,0))&amp;"|"&amp;INDEX('明细_预算执行分析'!$E$5:$E$204,MATCH($A56,'明细_预算执行分析'!$A$5:$A$204,0))&amp;"|"&amp;TEXT(INDEX('明细_预算执行分析'!$F$5:$F$204,MATCH($A56,'明细_预算执行分析'!$A$5:$A$204,0)),"0.0")&amp;"|"&amp;TEXT(INDEX('明细_预算执行分析'!$G$5:$G$204,MATCH($A56,'明细_预算执行分析'!$A$5:$A$204,0)),"0.0"),""))</f>
        <v/>
      </c>
      <c r="D56" s="75">
        <f>IF($A56="","",IFERROR(INDEX('明细_预算执行分析'!$H$5:$H$204,MATCH($A56,'明细_预算执行分析'!$A$5:$A$204,0)),""))</f>
        <v/>
      </c>
      <c r="E56" s="75">
        <f>IF($A56="","",IFERROR(INDEX('明细_预算执行分析'!$I$5:$I$204,MATCH($A56,'明细_预算执行分析'!$A$5:$A$204,0)),""))</f>
        <v/>
      </c>
      <c r="F56" s="67" t="n"/>
      <c r="G56" s="67" t="n"/>
      <c r="H56" s="67" t="n"/>
      <c r="I56" s="67" t="n"/>
      <c r="J56" s="67" t="n"/>
      <c r="K56" s="67" t="n"/>
      <c r="L56" s="67" t="n"/>
      <c r="M56" s="67" t="n"/>
      <c r="N56" s="67" t="n"/>
      <c r="O56" s="67" t="n"/>
      <c r="P56" s="67" t="n"/>
      <c r="Q56" s="67" t="n"/>
      <c r="R56" s="67" t="n"/>
      <c r="S56" s="67" t="n"/>
      <c r="T56" s="67" t="n"/>
      <c r="U56" s="67" t="n"/>
      <c r="V56" s="67" t="n"/>
      <c r="W56" s="67" t="n"/>
      <c r="X56" s="67" t="n"/>
      <c r="Y56" s="68" t="n"/>
      <c r="Z56" s="68" t="n"/>
      <c r="AA56" s="68" t="n"/>
      <c r="AB56" s="68" t="n"/>
      <c r="AC56" s="68" t="n"/>
      <c r="AD56" s="68" t="n"/>
      <c r="AE56" s="68" t="n"/>
      <c r="AF56" s="68" t="n"/>
      <c r="AG56" s="68" t="n"/>
      <c r="AH56" s="68" t="n"/>
      <c r="AI56" s="68" t="n"/>
      <c r="AJ56" s="68" t="n"/>
      <c r="AK56" s="68" t="n"/>
      <c r="AL56" s="68" t="n"/>
      <c r="AM56" s="68" t="n"/>
    </row>
    <row r="57" ht="24" customHeight="1" s="33">
      <c r="A57" s="75">
        <f>IF('周次设置'!A56="","",'周次设置'!A56)</f>
        <v/>
      </c>
      <c r="B57" s="75">
        <f>IF($A57="","",IFERROR(INDEX('明细_预算执行分析'!$B$5:$B$204,MATCH($A57,'明细_预算执行分析'!$A$5:$A$204,0)),""))</f>
        <v/>
      </c>
      <c r="C57" s="75">
        <f>IF($A57="","",IFERROR(INDEX('明细_预算执行分析'!$C$5:$C$204,MATCH($A57,'明细_预算执行分析'!$A$5:$A$204,0))&amp;"|"&amp;INDEX('明细_预算执行分析'!$D$5:$D$204,MATCH($A57,'明细_预算执行分析'!$A$5:$A$204,0))&amp;"|"&amp;INDEX('明细_预算执行分析'!$E$5:$E$204,MATCH($A57,'明细_预算执行分析'!$A$5:$A$204,0))&amp;"|"&amp;TEXT(INDEX('明细_预算执行分析'!$F$5:$F$204,MATCH($A57,'明细_预算执行分析'!$A$5:$A$204,0)),"0.0")&amp;"|"&amp;TEXT(INDEX('明细_预算执行分析'!$G$5:$G$204,MATCH($A57,'明细_预算执行分析'!$A$5:$A$204,0)),"0.0"),""))</f>
        <v/>
      </c>
      <c r="D57" s="75">
        <f>IF($A57="","",IFERROR(INDEX('明细_预算执行分析'!$H$5:$H$204,MATCH($A57,'明细_预算执行分析'!$A$5:$A$204,0)),""))</f>
        <v/>
      </c>
      <c r="E57" s="75">
        <f>IF($A57="","",IFERROR(INDEX('明细_预算执行分析'!$I$5:$I$204,MATCH($A57,'明细_预算执行分析'!$A$5:$A$204,0)),""))</f>
        <v/>
      </c>
      <c r="F57" s="67" t="n"/>
      <c r="G57" s="67" t="n"/>
      <c r="H57" s="67" t="n"/>
      <c r="I57" s="67" t="n"/>
      <c r="J57" s="67" t="n"/>
      <c r="K57" s="67" t="n"/>
      <c r="L57" s="67" t="n"/>
      <c r="M57" s="67" t="n"/>
      <c r="N57" s="67" t="n"/>
      <c r="O57" s="67" t="n"/>
      <c r="P57" s="67" t="n"/>
      <c r="Q57" s="67" t="n"/>
      <c r="R57" s="67" t="n"/>
      <c r="S57" s="67" t="n"/>
      <c r="T57" s="67" t="n"/>
      <c r="U57" s="67" t="n"/>
      <c r="V57" s="67" t="n"/>
      <c r="W57" s="67" t="n"/>
      <c r="X57" s="67" t="n"/>
      <c r="Y57" s="68" t="n"/>
      <c r="Z57" s="68" t="n"/>
      <c r="AA57" s="68" t="n"/>
      <c r="AB57" s="68" t="n"/>
      <c r="AC57" s="68" t="n"/>
      <c r="AD57" s="68" t="n"/>
      <c r="AE57" s="68" t="n"/>
      <c r="AF57" s="68" t="n"/>
      <c r="AG57" s="68" t="n"/>
      <c r="AH57" s="68" t="n"/>
      <c r="AI57" s="68" t="n"/>
      <c r="AJ57" s="68" t="n"/>
      <c r="AK57" s="68" t="n"/>
      <c r="AL57" s="68" t="n"/>
      <c r="AM57" s="68" t="n"/>
    </row>
    <row r="58" ht="24" customHeight="1" s="33">
      <c r="A58" s="75">
        <f>IF('周次设置'!A57="","",'周次设置'!A57)</f>
        <v/>
      </c>
      <c r="B58" s="75">
        <f>IF($A58="","",IFERROR(INDEX('明细_预算执行分析'!$B$5:$B$204,MATCH($A58,'明细_预算执行分析'!$A$5:$A$204,0)),""))</f>
        <v/>
      </c>
      <c r="C58" s="75">
        <f>IF($A58="","",IFERROR(INDEX('明细_预算执行分析'!$C$5:$C$204,MATCH($A58,'明细_预算执行分析'!$A$5:$A$204,0))&amp;"|"&amp;INDEX('明细_预算执行分析'!$D$5:$D$204,MATCH($A58,'明细_预算执行分析'!$A$5:$A$204,0))&amp;"|"&amp;INDEX('明细_预算执行分析'!$E$5:$E$204,MATCH($A58,'明细_预算执行分析'!$A$5:$A$204,0))&amp;"|"&amp;TEXT(INDEX('明细_预算执行分析'!$F$5:$F$204,MATCH($A58,'明细_预算执行分析'!$A$5:$A$204,0)),"0.0")&amp;"|"&amp;TEXT(INDEX('明细_预算执行分析'!$G$5:$G$204,MATCH($A58,'明细_预算执行分析'!$A$5:$A$204,0)),"0.0"),""))</f>
        <v/>
      </c>
      <c r="D58" s="75">
        <f>IF($A58="","",IFERROR(INDEX('明细_预算执行分析'!$H$5:$H$204,MATCH($A58,'明细_预算执行分析'!$A$5:$A$204,0)),""))</f>
        <v/>
      </c>
      <c r="E58" s="75">
        <f>IF($A58="","",IFERROR(INDEX('明细_预算执行分析'!$I$5:$I$204,MATCH($A58,'明细_预算执行分析'!$A$5:$A$204,0)),""))</f>
        <v/>
      </c>
      <c r="F58" s="67" t="n"/>
      <c r="G58" s="67" t="n"/>
      <c r="H58" s="67" t="n"/>
      <c r="I58" s="67" t="n"/>
      <c r="J58" s="67" t="n"/>
      <c r="K58" s="67" t="n"/>
      <c r="L58" s="67" t="n"/>
      <c r="M58" s="67" t="n"/>
      <c r="N58" s="67" t="n"/>
      <c r="O58" s="67" t="n"/>
      <c r="P58" s="67" t="n"/>
      <c r="Q58" s="67" t="n"/>
      <c r="R58" s="67" t="n"/>
      <c r="S58" s="67" t="n"/>
      <c r="T58" s="67" t="n"/>
      <c r="U58" s="67" t="n"/>
      <c r="V58" s="67" t="n"/>
      <c r="W58" s="67" t="n"/>
      <c r="X58" s="67" t="n"/>
      <c r="Y58" s="68" t="n"/>
      <c r="Z58" s="68" t="n"/>
      <c r="AA58" s="68" t="n"/>
      <c r="AB58" s="68" t="n"/>
      <c r="AC58" s="68" t="n"/>
      <c r="AD58" s="68" t="n"/>
      <c r="AE58" s="68" t="n"/>
      <c r="AF58" s="68" t="n"/>
      <c r="AG58" s="68" t="n"/>
      <c r="AH58" s="68" t="n"/>
      <c r="AI58" s="68" t="n"/>
      <c r="AJ58" s="68" t="n"/>
      <c r="AK58" s="68" t="n"/>
      <c r="AL58" s="68" t="n"/>
      <c r="AM58" s="68" t="n"/>
    </row>
    <row r="59">
      <c r="F59" s="67" t="n"/>
      <c r="G59" s="67" t="n"/>
      <c r="H59" s="67" t="n"/>
      <c r="I59" s="67" t="n"/>
      <c r="J59" s="67" t="n"/>
      <c r="K59" s="67" t="n"/>
      <c r="L59" s="67" t="n"/>
      <c r="M59" s="67" t="n"/>
      <c r="N59" s="67" t="n"/>
      <c r="O59" s="67" t="n"/>
      <c r="P59" s="67" t="n"/>
      <c r="Q59" s="67" t="n"/>
      <c r="R59" s="67" t="n"/>
      <c r="S59" s="67" t="n"/>
      <c r="T59" s="67" t="n"/>
      <c r="U59" s="67" t="n"/>
      <c r="V59" s="67" t="n"/>
      <c r="W59" s="67" t="n"/>
      <c r="X59" s="67" t="n"/>
      <c r="Y59" s="68" t="n"/>
      <c r="Z59" s="68" t="n"/>
      <c r="AA59" s="68" t="n"/>
      <c r="AB59" s="68" t="n"/>
      <c r="AC59" s="68" t="n"/>
      <c r="AD59" s="68" t="n"/>
      <c r="AE59" s="68" t="n"/>
      <c r="AF59" s="68" t="n"/>
      <c r="AG59" s="68" t="n"/>
      <c r="AH59" s="68" t="n"/>
      <c r="AI59" s="68" t="n"/>
      <c r="AJ59" s="68" t="n"/>
      <c r="AK59" s="68" t="n"/>
      <c r="AL59" s="68" t="n"/>
      <c r="AM59" s="68" t="n"/>
    </row>
    <row r="60">
      <c r="F60" s="67" t="n"/>
      <c r="G60" s="67" t="n"/>
      <c r="H60" s="67" t="n"/>
      <c r="I60" s="67" t="n"/>
      <c r="J60" s="67" t="n"/>
      <c r="K60" s="67" t="n"/>
      <c r="L60" s="67" t="n"/>
      <c r="M60" s="67" t="n"/>
      <c r="N60" s="67" t="n"/>
      <c r="O60" s="67" t="n"/>
      <c r="P60" s="67" t="n"/>
      <c r="Q60" s="67" t="n"/>
      <c r="R60" s="67" t="n"/>
      <c r="S60" s="67" t="n"/>
      <c r="T60" s="67" t="n"/>
      <c r="U60" s="67" t="n"/>
      <c r="V60" s="67" t="n"/>
      <c r="W60" s="67" t="n"/>
      <c r="X60" s="67" t="n"/>
      <c r="Y60" s="68" t="n"/>
      <c r="Z60" s="68" t="n"/>
      <c r="AA60" s="68" t="n"/>
      <c r="AB60" s="68" t="n"/>
      <c r="AC60" s="68" t="n"/>
      <c r="AD60" s="68" t="n"/>
      <c r="AE60" s="68" t="n"/>
      <c r="AF60" s="68" t="n"/>
      <c r="AG60" s="68" t="n"/>
      <c r="AH60" s="68" t="n"/>
      <c r="AI60" s="68" t="n"/>
      <c r="AJ60" s="68" t="n"/>
      <c r="AK60" s="68" t="n"/>
      <c r="AL60" s="68" t="n"/>
      <c r="AM60" s="68" t="n"/>
    </row>
    <row r="61">
      <c r="F61" s="67" t="n"/>
      <c r="G61" s="67" t="n"/>
      <c r="H61" s="67" t="n"/>
      <c r="I61" s="67" t="n"/>
      <c r="J61" s="67" t="n"/>
      <c r="K61" s="67" t="n"/>
      <c r="L61" s="67" t="n"/>
      <c r="M61" s="67" t="n"/>
      <c r="N61" s="67" t="n"/>
      <c r="O61" s="67" t="n"/>
      <c r="P61" s="67" t="n"/>
      <c r="Q61" s="67" t="n"/>
      <c r="R61" s="67" t="n"/>
      <c r="S61" s="67" t="n"/>
      <c r="T61" s="67" t="n"/>
      <c r="U61" s="67" t="n"/>
      <c r="V61" s="67" t="n"/>
      <c r="W61" s="67" t="n"/>
      <c r="X61" s="67" t="n"/>
      <c r="Y61" s="68" t="n"/>
      <c r="Z61" s="68" t="n"/>
      <c r="AA61" s="68" t="n"/>
      <c r="AB61" s="68" t="n"/>
      <c r="AC61" s="68" t="n"/>
      <c r="AD61" s="68" t="n"/>
      <c r="AE61" s="68" t="n"/>
      <c r="AF61" s="68" t="n"/>
      <c r="AG61" s="68" t="n"/>
      <c r="AH61" s="68" t="n"/>
      <c r="AI61" s="68" t="n"/>
      <c r="AJ61" s="68" t="n"/>
      <c r="AK61" s="68" t="n"/>
      <c r="AL61" s="68" t="n"/>
      <c r="AM61" s="68" t="n"/>
    </row>
    <row r="62">
      <c r="F62" s="67" t="n"/>
      <c r="G62" s="67" t="n"/>
      <c r="H62" s="67" t="n"/>
      <c r="I62" s="67" t="n"/>
      <c r="J62" s="67" t="n"/>
      <c r="K62" s="67" t="n"/>
      <c r="L62" s="67" t="n"/>
      <c r="M62" s="67" t="n"/>
      <c r="N62" s="67" t="n"/>
      <c r="O62" s="67" t="n"/>
      <c r="P62" s="67" t="n"/>
      <c r="Q62" s="67" t="n"/>
      <c r="R62" s="67" t="n"/>
      <c r="S62" s="67" t="n"/>
      <c r="T62" s="67" t="n"/>
      <c r="U62" s="67" t="n"/>
      <c r="V62" s="67" t="n"/>
      <c r="W62" s="67" t="n"/>
      <c r="X62" s="67" t="n"/>
      <c r="Y62" s="68" t="n"/>
      <c r="Z62" s="68" t="n"/>
      <c r="AA62" s="68" t="n"/>
      <c r="AB62" s="68" t="n"/>
      <c r="AC62" s="68" t="n"/>
      <c r="AD62" s="68" t="n"/>
      <c r="AE62" s="68" t="n"/>
      <c r="AF62" s="68" t="n"/>
      <c r="AG62" s="68" t="n"/>
      <c r="AH62" s="68" t="n"/>
      <c r="AI62" s="68" t="n"/>
      <c r="AJ62" s="68" t="n"/>
      <c r="AK62" s="68" t="n"/>
      <c r="AL62" s="68" t="n"/>
      <c r="AM62" s="68" t="n"/>
    </row>
    <row r="63">
      <c r="F63" s="67" t="n"/>
      <c r="G63" s="67" t="n"/>
      <c r="H63" s="67" t="n"/>
      <c r="I63" s="67" t="n"/>
      <c r="J63" s="67" t="n"/>
      <c r="K63" s="67" t="n"/>
      <c r="L63" s="67" t="n"/>
      <c r="M63" s="67" t="n"/>
      <c r="N63" s="67" t="n"/>
      <c r="O63" s="67" t="n"/>
      <c r="P63" s="67" t="n"/>
      <c r="Q63" s="67" t="n"/>
      <c r="R63" s="67" t="n"/>
      <c r="S63" s="67" t="n"/>
      <c r="T63" s="67" t="n"/>
      <c r="U63" s="67" t="n"/>
      <c r="V63" s="67" t="n"/>
      <c r="W63" s="67" t="n"/>
      <c r="X63" s="67" t="n"/>
      <c r="Y63" s="68" t="n"/>
      <c r="Z63" s="68" t="n"/>
      <c r="AA63" s="68" t="n"/>
      <c r="AB63" s="68" t="n"/>
      <c r="AC63" s="68" t="n"/>
      <c r="AD63" s="68" t="n"/>
      <c r="AE63" s="68" t="n"/>
      <c r="AF63" s="68" t="n"/>
      <c r="AG63" s="68" t="n"/>
      <c r="AH63" s="68" t="n"/>
      <c r="AI63" s="68" t="n"/>
      <c r="AJ63" s="68" t="n"/>
      <c r="AK63" s="68" t="n"/>
      <c r="AL63" s="68" t="n"/>
      <c r="AM63" s="68" t="n"/>
    </row>
    <row r="64">
      <c r="F64" s="67" t="n"/>
      <c r="G64" s="67" t="n"/>
      <c r="H64" s="67" t="n"/>
      <c r="I64" s="67" t="n"/>
      <c r="J64" s="67" t="n"/>
      <c r="K64" s="67" t="n"/>
      <c r="L64" s="67" t="n"/>
      <c r="M64" s="67" t="n"/>
      <c r="N64" s="67" t="n"/>
      <c r="O64" s="67" t="n"/>
      <c r="P64" s="67" t="n"/>
      <c r="Q64" s="67" t="n"/>
      <c r="R64" s="67" t="n"/>
      <c r="S64" s="67" t="n"/>
      <c r="T64" s="67" t="n"/>
      <c r="U64" s="67" t="n"/>
      <c r="V64" s="67" t="n"/>
      <c r="W64" s="67" t="n"/>
      <c r="X64" s="67" t="n"/>
      <c r="Y64" s="68" t="n"/>
      <c r="Z64" s="68" t="n"/>
      <c r="AA64" s="68" t="n"/>
      <c r="AB64" s="68" t="n"/>
      <c r="AC64" s="68" t="n"/>
      <c r="AD64" s="68" t="n"/>
      <c r="AE64" s="68" t="n"/>
      <c r="AF64" s="68" t="n"/>
      <c r="AG64" s="68" t="n"/>
      <c r="AH64" s="68" t="n"/>
      <c r="AI64" s="68" t="n"/>
      <c r="AJ64" s="68" t="n"/>
      <c r="AK64" s="68" t="n"/>
      <c r="AL64" s="68" t="n"/>
      <c r="AM64" s="68" t="n"/>
    </row>
    <row r="65">
      <c r="F65" s="67" t="n"/>
      <c r="G65" s="67" t="n"/>
      <c r="H65" s="67" t="n"/>
      <c r="I65" s="67" t="n"/>
      <c r="J65" s="67" t="n"/>
      <c r="K65" s="67" t="n"/>
      <c r="L65" s="67" t="n"/>
      <c r="M65" s="67" t="n"/>
      <c r="N65" s="67" t="n"/>
      <c r="O65" s="67" t="n"/>
      <c r="P65" s="67" t="n"/>
      <c r="Q65" s="67" t="n"/>
      <c r="R65" s="67" t="n"/>
      <c r="S65" s="67" t="n"/>
      <c r="T65" s="67" t="n"/>
      <c r="U65" s="67" t="n"/>
      <c r="V65" s="67" t="n"/>
      <c r="W65" s="67" t="n"/>
      <c r="X65" s="67" t="n"/>
      <c r="Y65" s="68" t="n"/>
      <c r="Z65" s="68" t="n"/>
      <c r="AA65" s="68" t="n"/>
      <c r="AB65" s="68" t="n"/>
      <c r="AC65" s="68" t="n"/>
      <c r="AD65" s="68" t="n"/>
      <c r="AE65" s="68" t="n"/>
      <c r="AF65" s="68" t="n"/>
      <c r="AG65" s="68" t="n"/>
      <c r="AH65" s="68" t="n"/>
      <c r="AI65" s="68" t="n"/>
      <c r="AJ65" s="68" t="n"/>
      <c r="AK65" s="68" t="n"/>
      <c r="AL65" s="68" t="n"/>
      <c r="AM65" s="68" t="n"/>
    </row>
    <row r="66">
      <c r="F66" s="67" t="n"/>
      <c r="G66" s="67" t="n"/>
      <c r="H66" s="67" t="n"/>
      <c r="I66" s="67" t="n"/>
      <c r="J66" s="67" t="n"/>
      <c r="K66" s="67" t="n"/>
      <c r="L66" s="67" t="n"/>
      <c r="M66" s="67" t="n"/>
      <c r="N66" s="67" t="n"/>
      <c r="O66" s="67" t="n"/>
      <c r="P66" s="67" t="n"/>
      <c r="Q66" s="67" t="n"/>
      <c r="R66" s="67" t="n"/>
      <c r="S66" s="67" t="n"/>
      <c r="T66" s="67" t="n"/>
      <c r="U66" s="67" t="n"/>
      <c r="V66" s="67" t="n"/>
      <c r="W66" s="67" t="n"/>
      <c r="X66" s="67" t="n"/>
      <c r="Y66" s="68" t="n"/>
      <c r="Z66" s="68" t="n"/>
      <c r="AA66" s="68" t="n"/>
      <c r="AB66" s="68" t="n"/>
      <c r="AC66" s="68" t="n"/>
      <c r="AD66" s="68" t="n"/>
      <c r="AE66" s="68" t="n"/>
      <c r="AF66" s="68" t="n"/>
      <c r="AG66" s="68" t="n"/>
      <c r="AH66" s="68" t="n"/>
      <c r="AI66" s="68" t="n"/>
      <c r="AJ66" s="68" t="n"/>
      <c r="AK66" s="68" t="n"/>
      <c r="AL66" s="68" t="n"/>
      <c r="AM66" s="68" t="n"/>
    </row>
    <row r="67">
      <c r="F67" s="67" t="n"/>
      <c r="G67" s="67" t="n"/>
      <c r="H67" s="67" t="n"/>
      <c r="I67" s="67" t="n"/>
      <c r="J67" s="67" t="n"/>
      <c r="K67" s="67" t="n"/>
      <c r="L67" s="67" t="n"/>
      <c r="M67" s="67" t="n"/>
      <c r="N67" s="67" t="n"/>
      <c r="O67" s="67" t="n"/>
      <c r="P67" s="67" t="n"/>
      <c r="Q67" s="67" t="n"/>
      <c r="R67" s="67" t="n"/>
      <c r="S67" s="67" t="n"/>
      <c r="T67" s="67" t="n"/>
      <c r="U67" s="67" t="n"/>
      <c r="V67" s="67" t="n"/>
      <c r="W67" s="67" t="n"/>
      <c r="X67" s="67" t="n"/>
      <c r="Y67" s="68" t="n"/>
      <c r="Z67" s="68" t="n"/>
      <c r="AA67" s="68" t="n"/>
      <c r="AB67" s="68" t="n"/>
      <c r="AC67" s="68" t="n"/>
      <c r="AD67" s="68" t="n"/>
      <c r="AE67" s="68" t="n"/>
      <c r="AF67" s="68" t="n"/>
      <c r="AG67" s="68" t="n"/>
      <c r="AH67" s="68" t="n"/>
      <c r="AI67" s="68" t="n"/>
      <c r="AJ67" s="68" t="n"/>
      <c r="AK67" s="68" t="n"/>
      <c r="AL67" s="68" t="n"/>
      <c r="AM67" s="68" t="n"/>
    </row>
    <row r="68">
      <c r="F68" s="67" t="n"/>
      <c r="G68" s="67" t="n"/>
      <c r="H68" s="67" t="n"/>
      <c r="I68" s="67" t="n"/>
      <c r="J68" s="67" t="n"/>
      <c r="K68" s="67" t="n"/>
      <c r="L68" s="67" t="n"/>
      <c r="M68" s="67" t="n"/>
      <c r="N68" s="67" t="n"/>
      <c r="O68" s="67" t="n"/>
      <c r="P68" s="67" t="n"/>
      <c r="Q68" s="67" t="n"/>
      <c r="R68" s="67" t="n"/>
      <c r="S68" s="67" t="n"/>
      <c r="T68" s="67" t="n"/>
      <c r="U68" s="67" t="n"/>
      <c r="V68" s="67" t="n"/>
      <c r="W68" s="67" t="n"/>
      <c r="X68" s="67" t="n"/>
      <c r="Y68" s="68" t="n"/>
      <c r="Z68" s="68" t="n"/>
      <c r="AA68" s="68" t="n"/>
      <c r="AB68" s="68" t="n"/>
      <c r="AC68" s="68" t="n"/>
      <c r="AD68" s="68" t="n"/>
      <c r="AE68" s="68" t="n"/>
      <c r="AF68" s="68" t="n"/>
      <c r="AG68" s="68" t="n"/>
      <c r="AH68" s="68" t="n"/>
      <c r="AI68" s="68" t="n"/>
      <c r="AJ68" s="68" t="n"/>
      <c r="AK68" s="68" t="n"/>
      <c r="AL68" s="68" t="n"/>
      <c r="AM68" s="68" t="n"/>
    </row>
    <row r="69">
      <c r="F69" s="67" t="n"/>
      <c r="G69" s="67" t="n"/>
      <c r="H69" s="67" t="n"/>
      <c r="I69" s="67" t="n"/>
      <c r="J69" s="67" t="n"/>
      <c r="K69" s="67" t="n"/>
      <c r="L69" s="67" t="n"/>
      <c r="M69" s="67" t="n"/>
      <c r="N69" s="67" t="n"/>
      <c r="O69" s="67" t="n"/>
      <c r="P69" s="67" t="n"/>
      <c r="Q69" s="67" t="n"/>
      <c r="R69" s="67" t="n"/>
      <c r="S69" s="67" t="n"/>
      <c r="T69" s="67" t="n"/>
      <c r="U69" s="67" t="n"/>
      <c r="V69" s="67" t="n"/>
      <c r="W69" s="67" t="n"/>
      <c r="X69" s="67" t="n"/>
      <c r="Y69" s="68" t="n"/>
      <c r="Z69" s="68" t="n"/>
      <c r="AA69" s="68" t="n"/>
      <c r="AB69" s="68" t="n"/>
      <c r="AC69" s="68" t="n"/>
      <c r="AD69" s="68" t="n"/>
      <c r="AE69" s="68" t="n"/>
      <c r="AF69" s="68" t="n"/>
      <c r="AG69" s="68" t="n"/>
      <c r="AH69" s="68" t="n"/>
      <c r="AI69" s="68" t="n"/>
      <c r="AJ69" s="68" t="n"/>
      <c r="AK69" s="68" t="n"/>
      <c r="AL69" s="68" t="n"/>
      <c r="AM69" s="68" t="n"/>
    </row>
    <row r="70">
      <c r="F70" s="67" t="n"/>
      <c r="G70" s="67" t="n"/>
      <c r="H70" s="67" t="n"/>
      <c r="I70" s="67" t="n"/>
      <c r="J70" s="67" t="n"/>
      <c r="K70" s="67" t="n"/>
      <c r="L70" s="67" t="n"/>
      <c r="M70" s="67" t="n"/>
      <c r="N70" s="67" t="n"/>
      <c r="O70" s="67" t="n"/>
      <c r="P70" s="67" t="n"/>
      <c r="Q70" s="67" t="n"/>
      <c r="R70" s="67" t="n"/>
      <c r="S70" s="67" t="n"/>
      <c r="T70" s="67" t="n"/>
      <c r="U70" s="67" t="n"/>
      <c r="V70" s="67" t="n"/>
      <c r="W70" s="67" t="n"/>
      <c r="X70" s="67" t="n"/>
      <c r="Y70" s="68" t="n"/>
      <c r="Z70" s="68" t="n"/>
      <c r="AA70" s="68" t="n"/>
      <c r="AB70" s="68" t="n"/>
      <c r="AC70" s="68" t="n"/>
      <c r="AD70" s="68" t="n"/>
      <c r="AE70" s="68" t="n"/>
      <c r="AF70" s="68" t="n"/>
      <c r="AG70" s="68" t="n"/>
      <c r="AH70" s="68" t="n"/>
      <c r="AI70" s="68" t="n"/>
      <c r="AJ70" s="68" t="n"/>
      <c r="AK70" s="68" t="n"/>
      <c r="AL70" s="68" t="n"/>
      <c r="AM70" s="68" t="n"/>
    </row>
    <row r="71">
      <c r="F71" s="67" t="n"/>
      <c r="G71" s="67" t="n"/>
      <c r="H71" s="67" t="n"/>
      <c r="I71" s="67" t="n"/>
      <c r="J71" s="67" t="n"/>
      <c r="K71" s="67" t="n"/>
      <c r="L71" s="67" t="n"/>
      <c r="M71" s="67" t="n"/>
      <c r="N71" s="67" t="n"/>
      <c r="O71" s="67" t="n"/>
      <c r="P71" s="67" t="n"/>
      <c r="Q71" s="67" t="n"/>
      <c r="R71" s="67" t="n"/>
      <c r="S71" s="67" t="n"/>
      <c r="T71" s="67" t="n"/>
      <c r="U71" s="67" t="n"/>
      <c r="V71" s="67" t="n"/>
      <c r="W71" s="67" t="n"/>
      <c r="X71" s="67" t="n"/>
      <c r="Y71" s="68" t="n"/>
      <c r="Z71" s="68" t="n"/>
      <c r="AA71" s="68" t="n"/>
      <c r="AB71" s="68" t="n"/>
      <c r="AC71" s="68" t="n"/>
      <c r="AD71" s="68" t="n"/>
      <c r="AE71" s="68" t="n"/>
      <c r="AF71" s="68" t="n"/>
      <c r="AG71" s="68" t="n"/>
      <c r="AH71" s="68" t="n"/>
      <c r="AI71" s="68" t="n"/>
      <c r="AJ71" s="68" t="n"/>
      <c r="AK71" s="68" t="n"/>
      <c r="AL71" s="68" t="n"/>
      <c r="AM71" s="68" t="n"/>
    </row>
    <row r="72">
      <c r="F72" s="67" t="n"/>
      <c r="G72" s="67" t="n"/>
      <c r="H72" s="67" t="n"/>
      <c r="I72" s="67" t="n"/>
      <c r="J72" s="67" t="n"/>
      <c r="K72" s="67" t="n"/>
      <c r="L72" s="67" t="n"/>
      <c r="M72" s="67" t="n"/>
      <c r="N72" s="67" t="n"/>
      <c r="O72" s="67" t="n"/>
      <c r="P72" s="67" t="n"/>
      <c r="Q72" s="67" t="n"/>
      <c r="R72" s="67" t="n"/>
      <c r="S72" s="67" t="n"/>
      <c r="T72" s="67" t="n"/>
      <c r="U72" s="67" t="n"/>
      <c r="V72" s="67" t="n"/>
      <c r="W72" s="67" t="n"/>
      <c r="X72" s="67" t="n"/>
      <c r="Y72" s="68" t="n"/>
      <c r="Z72" s="68" t="n"/>
      <c r="AA72" s="68" t="n"/>
      <c r="AB72" s="68" t="n"/>
      <c r="AC72" s="68" t="n"/>
      <c r="AD72" s="68" t="n"/>
      <c r="AE72" s="68" t="n"/>
      <c r="AF72" s="68" t="n"/>
      <c r="AG72" s="68" t="n"/>
      <c r="AH72" s="68" t="n"/>
      <c r="AI72" s="68" t="n"/>
      <c r="AJ72" s="68" t="n"/>
      <c r="AK72" s="68" t="n"/>
      <c r="AL72" s="68" t="n"/>
      <c r="AM72" s="68" t="n"/>
    </row>
    <row r="73">
      <c r="F73" s="67" t="n"/>
      <c r="G73" s="67" t="n"/>
      <c r="H73" s="67" t="n"/>
      <c r="I73" s="67" t="n"/>
      <c r="J73" s="67" t="n"/>
      <c r="K73" s="67" t="n"/>
      <c r="L73" s="67" t="n"/>
      <c r="M73" s="67" t="n"/>
      <c r="N73" s="67" t="n"/>
      <c r="O73" s="67" t="n"/>
      <c r="P73" s="67" t="n"/>
      <c r="Q73" s="67" t="n"/>
      <c r="R73" s="67" t="n"/>
      <c r="S73" s="67" t="n"/>
      <c r="T73" s="67" t="n"/>
      <c r="U73" s="67" t="n"/>
      <c r="V73" s="67" t="n"/>
      <c r="W73" s="67" t="n"/>
      <c r="X73" s="67" t="n"/>
      <c r="Y73" s="68" t="n"/>
      <c r="Z73" s="68" t="n"/>
      <c r="AA73" s="68" t="n"/>
      <c r="AB73" s="68" t="n"/>
      <c r="AC73" s="68" t="n"/>
      <c r="AD73" s="68" t="n"/>
      <c r="AE73" s="68" t="n"/>
      <c r="AF73" s="68" t="n"/>
      <c r="AG73" s="68" t="n"/>
      <c r="AH73" s="68" t="n"/>
      <c r="AI73" s="68" t="n"/>
      <c r="AJ73" s="68" t="n"/>
      <c r="AK73" s="68" t="n"/>
      <c r="AL73" s="68" t="n"/>
      <c r="AM73" s="68" t="n"/>
    </row>
    <row r="74">
      <c r="F74" s="67" t="n"/>
      <c r="G74" s="67" t="n"/>
      <c r="H74" s="67" t="n"/>
      <c r="I74" s="67" t="n"/>
      <c r="J74" s="67" t="n"/>
      <c r="K74" s="67" t="n"/>
      <c r="L74" s="67" t="n"/>
      <c r="M74" s="67" t="n"/>
      <c r="N74" s="67" t="n"/>
      <c r="O74" s="67" t="n"/>
      <c r="P74" s="67" t="n"/>
      <c r="Q74" s="67" t="n"/>
      <c r="R74" s="67" t="n"/>
      <c r="S74" s="67" t="n"/>
      <c r="T74" s="67" t="n"/>
      <c r="U74" s="67" t="n"/>
      <c r="V74" s="67" t="n"/>
      <c r="W74" s="67" t="n"/>
      <c r="X74" s="67" t="n"/>
      <c r="Y74" s="68" t="n"/>
      <c r="Z74" s="68" t="n"/>
      <c r="AA74" s="68" t="n"/>
      <c r="AB74" s="68" t="n"/>
      <c r="AC74" s="68" t="n"/>
      <c r="AD74" s="68" t="n"/>
      <c r="AE74" s="68" t="n"/>
      <c r="AF74" s="68" t="n"/>
      <c r="AG74" s="68" t="n"/>
      <c r="AH74" s="68" t="n"/>
      <c r="AI74" s="68" t="n"/>
      <c r="AJ74" s="68" t="n"/>
      <c r="AK74" s="68" t="n"/>
      <c r="AL74" s="68" t="n"/>
      <c r="AM74" s="68" t="n"/>
    </row>
    <row r="75">
      <c r="F75" s="67" t="n"/>
      <c r="G75" s="67" t="n"/>
      <c r="H75" s="67" t="n"/>
      <c r="I75" s="67" t="n"/>
      <c r="J75" s="67" t="n"/>
      <c r="K75" s="67" t="n"/>
      <c r="L75" s="67" t="n"/>
      <c r="M75" s="67" t="n"/>
      <c r="N75" s="67" t="n"/>
      <c r="O75" s="67" t="n"/>
      <c r="P75" s="67" t="n"/>
      <c r="Q75" s="67" t="n"/>
      <c r="R75" s="67" t="n"/>
      <c r="S75" s="67" t="n"/>
      <c r="T75" s="67" t="n"/>
      <c r="U75" s="67" t="n"/>
      <c r="V75" s="67" t="n"/>
      <c r="W75" s="67" t="n"/>
      <c r="X75" s="67" t="n"/>
      <c r="Y75" s="68" t="n"/>
      <c r="Z75" s="68" t="n"/>
      <c r="AA75" s="68" t="n"/>
      <c r="AB75" s="68" t="n"/>
      <c r="AC75" s="68" t="n"/>
      <c r="AD75" s="68" t="n"/>
      <c r="AE75" s="68" t="n"/>
      <c r="AF75" s="68" t="n"/>
      <c r="AG75" s="68" t="n"/>
      <c r="AH75" s="68" t="n"/>
      <c r="AI75" s="68" t="n"/>
      <c r="AJ75" s="68" t="n"/>
      <c r="AK75" s="68" t="n"/>
      <c r="AL75" s="68" t="n"/>
      <c r="AM75" s="68" t="n"/>
    </row>
    <row r="76">
      <c r="F76" s="67" t="n"/>
      <c r="G76" s="67" t="n"/>
      <c r="H76" s="67" t="n"/>
      <c r="I76" s="67" t="n"/>
      <c r="J76" s="67" t="n"/>
      <c r="K76" s="67" t="n"/>
      <c r="L76" s="67" t="n"/>
      <c r="M76" s="67" t="n"/>
      <c r="N76" s="67" t="n"/>
      <c r="O76" s="67" t="n"/>
      <c r="P76" s="67" t="n"/>
      <c r="Q76" s="67" t="n"/>
      <c r="R76" s="67" t="n"/>
      <c r="S76" s="67" t="n"/>
      <c r="T76" s="67" t="n"/>
      <c r="U76" s="67" t="n"/>
      <c r="V76" s="67" t="n"/>
      <c r="W76" s="67" t="n"/>
      <c r="X76" s="67" t="n"/>
      <c r="Y76" s="68" t="n"/>
      <c r="Z76" s="68" t="n"/>
      <c r="AA76" s="68" t="n"/>
      <c r="AB76" s="68" t="n"/>
      <c r="AC76" s="68" t="n"/>
      <c r="AD76" s="68" t="n"/>
      <c r="AE76" s="68" t="n"/>
      <c r="AF76" s="68" t="n"/>
      <c r="AG76" s="68" t="n"/>
      <c r="AH76" s="68" t="n"/>
      <c r="AI76" s="68" t="n"/>
      <c r="AJ76" s="68" t="n"/>
      <c r="AK76" s="68" t="n"/>
      <c r="AL76" s="68" t="n"/>
      <c r="AM76" s="68" t="n"/>
    </row>
    <row r="77">
      <c r="F77" s="67" t="n"/>
      <c r="G77" s="67" t="n"/>
      <c r="H77" s="67" t="n"/>
      <c r="I77" s="67" t="n"/>
      <c r="J77" s="67" t="n"/>
      <c r="K77" s="67" t="n"/>
      <c r="L77" s="67" t="n"/>
      <c r="M77" s="67" t="n"/>
      <c r="N77" s="67" t="n"/>
      <c r="O77" s="67" t="n"/>
      <c r="P77" s="67" t="n"/>
      <c r="Q77" s="67" t="n"/>
      <c r="R77" s="67" t="n"/>
      <c r="S77" s="67" t="n"/>
      <c r="T77" s="67" t="n"/>
      <c r="U77" s="67" t="n"/>
      <c r="V77" s="67" t="n"/>
      <c r="W77" s="67" t="n"/>
      <c r="X77" s="67" t="n"/>
      <c r="Y77" s="68" t="n"/>
      <c r="Z77" s="68" t="n"/>
      <c r="AA77" s="68" t="n"/>
      <c r="AB77" s="68" t="n"/>
      <c r="AC77" s="68" t="n"/>
      <c r="AD77" s="68" t="n"/>
      <c r="AE77" s="68" t="n"/>
      <c r="AF77" s="68" t="n"/>
      <c r="AG77" s="68" t="n"/>
      <c r="AH77" s="68" t="n"/>
      <c r="AI77" s="68" t="n"/>
      <c r="AJ77" s="68" t="n"/>
      <c r="AK77" s="68" t="n"/>
      <c r="AL77" s="68" t="n"/>
      <c r="AM77" s="68" t="n"/>
    </row>
    <row r="78">
      <c r="F78" s="67" t="n"/>
      <c r="G78" s="67" t="n"/>
      <c r="H78" s="67" t="n"/>
      <c r="I78" s="67" t="n"/>
      <c r="J78" s="67" t="n"/>
      <c r="K78" s="67" t="n"/>
      <c r="L78" s="67" t="n"/>
      <c r="M78" s="67" t="n"/>
      <c r="N78" s="67" t="n"/>
      <c r="O78" s="67" t="n"/>
      <c r="P78" s="67" t="n"/>
      <c r="Q78" s="67" t="n"/>
      <c r="R78" s="67" t="n"/>
      <c r="S78" s="67" t="n"/>
      <c r="T78" s="67" t="n"/>
      <c r="U78" s="67" t="n"/>
      <c r="V78" s="67" t="n"/>
      <c r="W78" s="67" t="n"/>
      <c r="X78" s="67" t="n"/>
      <c r="Y78" s="68" t="n"/>
      <c r="Z78" s="68" t="n"/>
      <c r="AA78" s="68" t="n"/>
      <c r="AB78" s="68" t="n"/>
      <c r="AC78" s="68" t="n"/>
      <c r="AD78" s="68" t="n"/>
      <c r="AE78" s="68" t="n"/>
      <c r="AF78" s="68" t="n"/>
      <c r="AG78" s="68" t="n"/>
      <c r="AH78" s="68" t="n"/>
      <c r="AI78" s="68" t="n"/>
      <c r="AJ78" s="68" t="n"/>
      <c r="AK78" s="68" t="n"/>
      <c r="AL78" s="68" t="n"/>
      <c r="AM78" s="68" t="n"/>
    </row>
    <row r="79">
      <c r="F79" s="67" t="n"/>
      <c r="G79" s="67" t="n"/>
      <c r="H79" s="67" t="n"/>
      <c r="I79" s="67" t="n"/>
      <c r="J79" s="67" t="n"/>
      <c r="K79" s="67" t="n"/>
      <c r="L79" s="67" t="n"/>
      <c r="M79" s="67" t="n"/>
      <c r="N79" s="67" t="n"/>
      <c r="O79" s="67" t="n"/>
      <c r="P79" s="67" t="n"/>
      <c r="Q79" s="67" t="n"/>
      <c r="R79" s="67" t="n"/>
      <c r="S79" s="67" t="n"/>
      <c r="T79" s="67" t="n"/>
      <c r="U79" s="67" t="n"/>
      <c r="V79" s="67" t="n"/>
      <c r="W79" s="67" t="n"/>
      <c r="X79" s="67" t="n"/>
      <c r="Y79" s="68" t="n"/>
      <c r="Z79" s="68" t="n"/>
      <c r="AA79" s="68" t="n"/>
      <c r="AB79" s="68" t="n"/>
      <c r="AC79" s="68" t="n"/>
      <c r="AD79" s="68" t="n"/>
      <c r="AE79" s="68" t="n"/>
      <c r="AF79" s="68" t="n"/>
      <c r="AG79" s="68" t="n"/>
      <c r="AH79" s="68" t="n"/>
      <c r="AI79" s="68" t="n"/>
      <c r="AJ79" s="68" t="n"/>
      <c r="AK79" s="68" t="n"/>
      <c r="AL79" s="68" t="n"/>
      <c r="AM79" s="68" t="n"/>
    </row>
    <row r="80">
      <c r="F80" s="67" t="n"/>
      <c r="G80" s="67" t="n"/>
      <c r="H80" s="67" t="n"/>
      <c r="I80" s="67" t="n"/>
      <c r="J80" s="67" t="n"/>
      <c r="K80" s="67" t="n"/>
      <c r="L80" s="67" t="n"/>
      <c r="M80" s="67" t="n"/>
      <c r="N80" s="67" t="n"/>
      <c r="O80" s="67" t="n"/>
      <c r="P80" s="67" t="n"/>
      <c r="Q80" s="67" t="n"/>
      <c r="R80" s="67" t="n"/>
      <c r="S80" s="67" t="n"/>
      <c r="T80" s="67" t="n"/>
      <c r="U80" s="67" t="n"/>
      <c r="V80" s="67" t="n"/>
      <c r="W80" s="67" t="n"/>
      <c r="X80" s="67" t="n"/>
      <c r="Y80" s="68" t="n"/>
      <c r="Z80" s="68" t="n"/>
      <c r="AA80" s="68" t="n"/>
      <c r="AB80" s="68" t="n"/>
      <c r="AC80" s="68" t="n"/>
      <c r="AD80" s="68" t="n"/>
      <c r="AE80" s="68" t="n"/>
      <c r="AF80" s="68" t="n"/>
      <c r="AG80" s="68" t="n"/>
      <c r="AH80" s="68" t="n"/>
      <c r="AI80" s="68" t="n"/>
      <c r="AJ80" s="68" t="n"/>
      <c r="AK80" s="68" t="n"/>
      <c r="AL80" s="68" t="n"/>
      <c r="AM80" s="68" t="n"/>
    </row>
    <row r="81">
      <c r="F81" s="67" t="n"/>
      <c r="G81" s="67" t="n"/>
      <c r="H81" s="67" t="n"/>
      <c r="I81" s="67" t="n"/>
      <c r="J81" s="67" t="n"/>
      <c r="K81" s="67" t="n"/>
      <c r="L81" s="67" t="n"/>
      <c r="M81" s="67" t="n"/>
      <c r="N81" s="67" t="n"/>
      <c r="O81" s="67" t="n"/>
      <c r="P81" s="67" t="n"/>
      <c r="Q81" s="67" t="n"/>
      <c r="R81" s="67" t="n"/>
      <c r="S81" s="67" t="n"/>
      <c r="T81" s="67" t="n"/>
      <c r="U81" s="67" t="n"/>
      <c r="V81" s="67" t="n"/>
      <c r="W81" s="67" t="n"/>
      <c r="X81" s="67" t="n"/>
      <c r="Y81" s="68" t="n"/>
      <c r="Z81" s="68" t="n"/>
      <c r="AA81" s="68" t="n"/>
      <c r="AB81" s="68" t="n"/>
      <c r="AC81" s="68" t="n"/>
      <c r="AD81" s="68" t="n"/>
      <c r="AE81" s="68" t="n"/>
      <c r="AF81" s="68" t="n"/>
      <c r="AG81" s="68" t="n"/>
      <c r="AH81" s="68" t="n"/>
      <c r="AI81" s="68" t="n"/>
      <c r="AJ81" s="68" t="n"/>
      <c r="AK81" s="68" t="n"/>
      <c r="AL81" s="68" t="n"/>
      <c r="AM81" s="68" t="n"/>
    </row>
    <row r="82">
      <c r="F82" s="67" t="n"/>
      <c r="G82" s="67" t="n"/>
      <c r="H82" s="67" t="n"/>
      <c r="I82" s="67" t="n"/>
      <c r="J82" s="67" t="n"/>
      <c r="K82" s="67" t="n"/>
      <c r="L82" s="67" t="n"/>
      <c r="M82" s="67" t="n"/>
      <c r="N82" s="67" t="n"/>
      <c r="O82" s="67" t="n"/>
      <c r="P82" s="67" t="n"/>
      <c r="Q82" s="67" t="n"/>
      <c r="R82" s="67" t="n"/>
      <c r="S82" s="67" t="n"/>
      <c r="T82" s="67" t="n"/>
      <c r="U82" s="67" t="n"/>
      <c r="V82" s="67" t="n"/>
      <c r="W82" s="67" t="n"/>
      <c r="X82" s="67" t="n"/>
      <c r="Y82" s="68" t="n"/>
      <c r="Z82" s="68" t="n"/>
      <c r="AA82" s="68" t="n"/>
      <c r="AB82" s="68" t="n"/>
      <c r="AC82" s="68" t="n"/>
      <c r="AD82" s="68" t="n"/>
      <c r="AE82" s="68" t="n"/>
      <c r="AF82" s="68" t="n"/>
      <c r="AG82" s="68" t="n"/>
      <c r="AH82" s="68" t="n"/>
      <c r="AI82" s="68" t="n"/>
      <c r="AJ82" s="68" t="n"/>
      <c r="AK82" s="68" t="n"/>
      <c r="AL82" s="68" t="n"/>
      <c r="AM82" s="68" t="n"/>
    </row>
    <row r="83">
      <c r="F83" s="67" t="n"/>
      <c r="G83" s="67" t="n"/>
      <c r="H83" s="67" t="n"/>
      <c r="I83" s="67" t="n"/>
      <c r="J83" s="67" t="n"/>
      <c r="K83" s="67" t="n"/>
      <c r="L83" s="67" t="n"/>
      <c r="M83" s="67" t="n"/>
      <c r="N83" s="67" t="n"/>
      <c r="O83" s="67" t="n"/>
      <c r="P83" s="67" t="n"/>
      <c r="Q83" s="67" t="n"/>
      <c r="R83" s="67" t="n"/>
      <c r="S83" s="67" t="n"/>
      <c r="T83" s="67" t="n"/>
      <c r="U83" s="67" t="n"/>
      <c r="V83" s="67" t="n"/>
      <c r="W83" s="67" t="n"/>
      <c r="X83" s="67" t="n"/>
      <c r="Y83" s="68" t="n"/>
      <c r="Z83" s="68" t="n"/>
      <c r="AA83" s="68" t="n"/>
      <c r="AB83" s="68" t="n"/>
      <c r="AC83" s="68" t="n"/>
      <c r="AD83" s="68" t="n"/>
      <c r="AE83" s="68" t="n"/>
      <c r="AF83" s="68" t="n"/>
      <c r="AG83" s="68" t="n"/>
      <c r="AH83" s="68" t="n"/>
      <c r="AI83" s="68" t="n"/>
      <c r="AJ83" s="68" t="n"/>
      <c r="AK83" s="68" t="n"/>
      <c r="AL83" s="68" t="n"/>
      <c r="AM83" s="68" t="n"/>
    </row>
    <row r="84">
      <c r="F84" s="67" t="n"/>
      <c r="G84" s="67" t="n"/>
      <c r="H84" s="67" t="n"/>
      <c r="I84" s="67" t="n"/>
      <c r="J84" s="67" t="n"/>
      <c r="K84" s="67" t="n"/>
      <c r="L84" s="67" t="n"/>
      <c r="M84" s="67" t="n"/>
      <c r="N84" s="67" t="n"/>
      <c r="O84" s="67" t="n"/>
      <c r="P84" s="67" t="n"/>
      <c r="Q84" s="67" t="n"/>
      <c r="R84" s="67" t="n"/>
      <c r="S84" s="67" t="n"/>
      <c r="T84" s="67" t="n"/>
      <c r="U84" s="67" t="n"/>
      <c r="V84" s="67" t="n"/>
      <c r="W84" s="67" t="n"/>
      <c r="X84" s="67" t="n"/>
      <c r="Y84" s="68" t="n"/>
      <c r="Z84" s="68" t="n"/>
      <c r="AA84" s="68" t="n"/>
      <c r="AB84" s="68" t="n"/>
      <c r="AC84" s="68" t="n"/>
      <c r="AD84" s="68" t="n"/>
      <c r="AE84" s="68" t="n"/>
      <c r="AF84" s="68" t="n"/>
      <c r="AG84" s="68" t="n"/>
      <c r="AH84" s="68" t="n"/>
      <c r="AI84" s="68" t="n"/>
      <c r="AJ84" s="68" t="n"/>
      <c r="AK84" s="68" t="n"/>
      <c r="AL84" s="68" t="n"/>
      <c r="AM84" s="68" t="n"/>
    </row>
    <row r="85">
      <c r="F85" s="67" t="n"/>
      <c r="G85" s="67" t="n"/>
      <c r="H85" s="67" t="n"/>
      <c r="I85" s="67" t="n"/>
      <c r="J85" s="67" t="n"/>
      <c r="K85" s="67" t="n"/>
      <c r="L85" s="67" t="n"/>
      <c r="M85" s="67" t="n"/>
      <c r="N85" s="67" t="n"/>
      <c r="O85" s="67" t="n"/>
      <c r="P85" s="67" t="n"/>
      <c r="Q85" s="67" t="n"/>
      <c r="R85" s="67" t="n"/>
      <c r="S85" s="67" t="n"/>
      <c r="T85" s="67" t="n"/>
      <c r="U85" s="67" t="n"/>
      <c r="V85" s="67" t="n"/>
      <c r="W85" s="67" t="n"/>
      <c r="X85" s="67" t="n"/>
      <c r="Y85" s="68" t="n"/>
      <c r="Z85" s="68" t="n"/>
      <c r="AA85" s="68" t="n"/>
      <c r="AB85" s="68" t="n"/>
      <c r="AC85" s="68" t="n"/>
      <c r="AD85" s="68" t="n"/>
      <c r="AE85" s="68" t="n"/>
      <c r="AF85" s="68" t="n"/>
      <c r="AG85" s="68" t="n"/>
      <c r="AH85" s="68" t="n"/>
      <c r="AI85" s="68" t="n"/>
      <c r="AJ85" s="68" t="n"/>
      <c r="AK85" s="68" t="n"/>
      <c r="AL85" s="68" t="n"/>
      <c r="AM85" s="68" t="n"/>
    </row>
    <row r="86">
      <c r="F86" s="67" t="n"/>
      <c r="G86" s="67" t="n"/>
      <c r="H86" s="67" t="n"/>
      <c r="I86" s="67" t="n"/>
      <c r="J86" s="67" t="n"/>
      <c r="K86" s="67" t="n"/>
      <c r="L86" s="67" t="n"/>
      <c r="M86" s="67" t="n"/>
      <c r="N86" s="67" t="n"/>
      <c r="O86" s="67" t="n"/>
      <c r="P86" s="67" t="n"/>
      <c r="Q86" s="67" t="n"/>
      <c r="R86" s="67" t="n"/>
      <c r="S86" s="67" t="n"/>
      <c r="T86" s="67" t="n"/>
      <c r="U86" s="67" t="n"/>
      <c r="V86" s="67" t="n"/>
      <c r="W86" s="67" t="n"/>
      <c r="X86" s="67" t="n"/>
      <c r="Y86" s="68" t="n"/>
      <c r="Z86" s="68" t="n"/>
      <c r="AA86" s="68" t="n"/>
      <c r="AB86" s="68" t="n"/>
      <c r="AC86" s="68" t="n"/>
      <c r="AD86" s="68" t="n"/>
      <c r="AE86" s="68" t="n"/>
      <c r="AF86" s="68" t="n"/>
      <c r="AG86" s="68" t="n"/>
      <c r="AH86" s="68" t="n"/>
      <c r="AI86" s="68" t="n"/>
      <c r="AJ86" s="68" t="n"/>
      <c r="AK86" s="68" t="n"/>
      <c r="AL86" s="68" t="n"/>
      <c r="AM86" s="68" t="n"/>
    </row>
    <row r="87">
      <c r="F87" s="67" t="n"/>
      <c r="G87" s="67" t="n"/>
      <c r="H87" s="67" t="n"/>
      <c r="I87" s="67" t="n"/>
      <c r="J87" s="67" t="n"/>
      <c r="K87" s="67" t="n"/>
      <c r="L87" s="67" t="n"/>
      <c r="M87" s="67" t="n"/>
      <c r="N87" s="67" t="n"/>
      <c r="O87" s="67" t="n"/>
      <c r="P87" s="67" t="n"/>
      <c r="Q87" s="67" t="n"/>
      <c r="R87" s="67" t="n"/>
      <c r="S87" s="67" t="n"/>
      <c r="T87" s="67" t="n"/>
      <c r="U87" s="67" t="n"/>
      <c r="V87" s="67" t="n"/>
      <c r="W87" s="67" t="n"/>
      <c r="X87" s="67" t="n"/>
      <c r="Y87" s="68" t="n"/>
      <c r="Z87" s="68" t="n"/>
      <c r="AA87" s="68" t="n"/>
      <c r="AB87" s="68" t="n"/>
      <c r="AC87" s="68" t="n"/>
      <c r="AD87" s="68" t="n"/>
      <c r="AE87" s="68" t="n"/>
      <c r="AF87" s="68" t="n"/>
      <c r="AG87" s="68" t="n"/>
      <c r="AH87" s="68" t="n"/>
      <c r="AI87" s="68" t="n"/>
      <c r="AJ87" s="68" t="n"/>
      <c r="AK87" s="68" t="n"/>
      <c r="AL87" s="68" t="n"/>
      <c r="AM87" s="68" t="n"/>
    </row>
    <row r="88">
      <c r="F88" s="67" t="n"/>
      <c r="G88" s="67" t="n"/>
      <c r="H88" s="67" t="n"/>
      <c r="I88" s="67" t="n"/>
      <c r="J88" s="67" t="n"/>
      <c r="K88" s="67" t="n"/>
      <c r="L88" s="67" t="n"/>
      <c r="M88" s="67" t="n"/>
      <c r="N88" s="67" t="n"/>
      <c r="O88" s="67" t="n"/>
      <c r="P88" s="67" t="n"/>
      <c r="Q88" s="67" t="n"/>
      <c r="R88" s="67" t="n"/>
      <c r="S88" s="67" t="n"/>
      <c r="T88" s="67" t="n"/>
      <c r="U88" s="67" t="n"/>
      <c r="V88" s="67" t="n"/>
      <c r="W88" s="67" t="n"/>
      <c r="X88" s="67" t="n"/>
      <c r="Y88" s="68" t="n"/>
      <c r="Z88" s="68" t="n"/>
      <c r="AA88" s="68" t="n"/>
      <c r="AB88" s="68" t="n"/>
      <c r="AC88" s="68" t="n"/>
      <c r="AD88" s="68" t="n"/>
      <c r="AE88" s="68" t="n"/>
      <c r="AF88" s="68" t="n"/>
      <c r="AG88" s="68" t="n"/>
      <c r="AH88" s="68" t="n"/>
      <c r="AI88" s="68" t="n"/>
      <c r="AJ88" s="68" t="n"/>
      <c r="AK88" s="68" t="n"/>
      <c r="AL88" s="68" t="n"/>
      <c r="AM88" s="68" t="n"/>
    </row>
    <row r="89">
      <c r="F89" s="67" t="n"/>
      <c r="G89" s="67" t="n"/>
      <c r="H89" s="67" t="n"/>
      <c r="I89" s="67" t="n"/>
      <c r="J89" s="67" t="n"/>
      <c r="K89" s="67" t="n"/>
      <c r="L89" s="67" t="n"/>
      <c r="M89" s="67" t="n"/>
      <c r="N89" s="67" t="n"/>
      <c r="O89" s="67" t="n"/>
      <c r="P89" s="67" t="n"/>
      <c r="Q89" s="67" t="n"/>
      <c r="R89" s="67" t="n"/>
      <c r="S89" s="67" t="n"/>
      <c r="T89" s="67" t="n"/>
      <c r="U89" s="67" t="n"/>
      <c r="V89" s="67" t="n"/>
      <c r="W89" s="67" t="n"/>
      <c r="X89" s="67" t="n"/>
      <c r="Y89" s="68" t="n"/>
      <c r="Z89" s="68" t="n"/>
      <c r="AA89" s="68" t="n"/>
      <c r="AB89" s="68" t="n"/>
      <c r="AC89" s="68" t="n"/>
      <c r="AD89" s="68" t="n"/>
      <c r="AE89" s="68" t="n"/>
      <c r="AF89" s="68" t="n"/>
      <c r="AG89" s="68" t="n"/>
      <c r="AH89" s="68" t="n"/>
      <c r="AI89" s="68" t="n"/>
      <c r="AJ89" s="68" t="n"/>
      <c r="AK89" s="68" t="n"/>
      <c r="AL89" s="68" t="n"/>
      <c r="AM89" s="68" t="n"/>
    </row>
    <row r="90">
      <c r="F90" s="67" t="n"/>
      <c r="G90" s="67" t="n"/>
      <c r="H90" s="67" t="n"/>
      <c r="I90" s="67" t="n"/>
      <c r="J90" s="67" t="n"/>
      <c r="K90" s="67" t="n"/>
      <c r="L90" s="67" t="n"/>
      <c r="M90" s="67" t="n"/>
      <c r="N90" s="67" t="n"/>
      <c r="O90" s="67" t="n"/>
      <c r="P90" s="67" t="n"/>
      <c r="Q90" s="67" t="n"/>
      <c r="R90" s="67" t="n"/>
      <c r="S90" s="67" t="n"/>
      <c r="T90" s="67" t="n"/>
      <c r="U90" s="67" t="n"/>
      <c r="V90" s="67" t="n"/>
      <c r="W90" s="67" t="n"/>
      <c r="X90" s="67" t="n"/>
      <c r="Y90" s="68" t="n"/>
      <c r="Z90" s="68" t="n"/>
      <c r="AA90" s="68" t="n"/>
      <c r="AB90" s="68" t="n"/>
      <c r="AC90" s="68" t="n"/>
      <c r="AD90" s="68" t="n"/>
      <c r="AE90" s="68" t="n"/>
      <c r="AF90" s="68" t="n"/>
      <c r="AG90" s="68" t="n"/>
      <c r="AH90" s="68" t="n"/>
      <c r="AI90" s="68" t="n"/>
      <c r="AJ90" s="68" t="n"/>
      <c r="AK90" s="68" t="n"/>
      <c r="AL90" s="68" t="n"/>
      <c r="AM90" s="68" t="n"/>
    </row>
    <row r="91">
      <c r="F91" s="67" t="n"/>
      <c r="G91" s="67" t="n"/>
      <c r="H91" s="67" t="n"/>
      <c r="I91" s="67" t="n"/>
      <c r="J91" s="67" t="n"/>
      <c r="K91" s="67" t="n"/>
      <c r="L91" s="67" t="n"/>
      <c r="M91" s="67" t="n"/>
      <c r="N91" s="67" t="n"/>
      <c r="O91" s="67" t="n"/>
      <c r="P91" s="67" t="n"/>
      <c r="Q91" s="67" t="n"/>
      <c r="R91" s="67" t="n"/>
      <c r="S91" s="67" t="n"/>
      <c r="T91" s="67" t="n"/>
      <c r="U91" s="67" t="n"/>
      <c r="V91" s="67" t="n"/>
      <c r="W91" s="67" t="n"/>
      <c r="X91" s="67" t="n"/>
      <c r="Y91" s="68" t="n"/>
      <c r="Z91" s="68" t="n"/>
      <c r="AA91" s="68" t="n"/>
      <c r="AB91" s="68" t="n"/>
      <c r="AC91" s="68" t="n"/>
      <c r="AD91" s="68" t="n"/>
      <c r="AE91" s="68" t="n"/>
      <c r="AF91" s="68" t="n"/>
      <c r="AG91" s="68" t="n"/>
      <c r="AH91" s="68" t="n"/>
      <c r="AI91" s="68" t="n"/>
      <c r="AJ91" s="68" t="n"/>
      <c r="AK91" s="68" t="n"/>
      <c r="AL91" s="68" t="n"/>
      <c r="AM91" s="68" t="n"/>
    </row>
    <row r="92">
      <c r="F92" s="67" t="n"/>
      <c r="G92" s="67" t="n"/>
      <c r="H92" s="67" t="n"/>
      <c r="I92" s="67" t="n"/>
      <c r="J92" s="67" t="n"/>
      <c r="K92" s="67" t="n"/>
      <c r="L92" s="67" t="n"/>
      <c r="M92" s="67" t="n"/>
      <c r="N92" s="67" t="n"/>
      <c r="O92" s="67" t="n"/>
      <c r="P92" s="67" t="n"/>
      <c r="Q92" s="67" t="n"/>
      <c r="R92" s="67" t="n"/>
      <c r="S92" s="67" t="n"/>
      <c r="T92" s="67" t="n"/>
      <c r="U92" s="67" t="n"/>
      <c r="V92" s="67" t="n"/>
      <c r="W92" s="67" t="n"/>
      <c r="X92" s="67" t="n"/>
      <c r="Y92" s="68" t="n"/>
      <c r="Z92" s="68" t="n"/>
      <c r="AA92" s="68" t="n"/>
      <c r="AB92" s="68" t="n"/>
      <c r="AC92" s="68" t="n"/>
      <c r="AD92" s="68" t="n"/>
      <c r="AE92" s="68" t="n"/>
      <c r="AF92" s="68" t="n"/>
      <c r="AG92" s="68" t="n"/>
      <c r="AH92" s="68" t="n"/>
      <c r="AI92" s="68" t="n"/>
      <c r="AJ92" s="68" t="n"/>
      <c r="AK92" s="68" t="n"/>
      <c r="AL92" s="68" t="n"/>
      <c r="AM92" s="68" t="n"/>
    </row>
    <row r="93">
      <c r="F93" s="67" t="n"/>
      <c r="G93" s="67" t="n"/>
      <c r="H93" s="67" t="n"/>
      <c r="I93" s="67" t="n"/>
      <c r="J93" s="67" t="n"/>
      <c r="K93" s="67" t="n"/>
      <c r="L93" s="67" t="n"/>
      <c r="M93" s="67" t="n"/>
      <c r="N93" s="67" t="n"/>
      <c r="O93" s="67" t="n"/>
      <c r="P93" s="67" t="n"/>
      <c r="Q93" s="67" t="n"/>
      <c r="R93" s="67" t="n"/>
      <c r="S93" s="67" t="n"/>
      <c r="T93" s="67" t="n"/>
      <c r="U93" s="67" t="n"/>
      <c r="V93" s="67" t="n"/>
      <c r="W93" s="67" t="n"/>
      <c r="X93" s="67" t="n"/>
      <c r="Y93" s="68" t="n"/>
      <c r="Z93" s="68" t="n"/>
      <c r="AA93" s="68" t="n"/>
      <c r="AB93" s="68" t="n"/>
      <c r="AC93" s="68" t="n"/>
      <c r="AD93" s="68" t="n"/>
      <c r="AE93" s="68" t="n"/>
      <c r="AF93" s="68" t="n"/>
      <c r="AG93" s="68" t="n"/>
      <c r="AH93" s="68" t="n"/>
      <c r="AI93" s="68" t="n"/>
      <c r="AJ93" s="68" t="n"/>
      <c r="AK93" s="68" t="n"/>
      <c r="AL93" s="68" t="n"/>
      <c r="AM93" s="68" t="n"/>
    </row>
    <row r="94">
      <c r="F94" s="67" t="n"/>
      <c r="G94" s="67" t="n"/>
      <c r="H94" s="67" t="n"/>
      <c r="I94" s="67" t="n"/>
      <c r="J94" s="67" t="n"/>
      <c r="K94" s="67" t="n"/>
      <c r="L94" s="67" t="n"/>
      <c r="M94" s="67" t="n"/>
      <c r="N94" s="67" t="n"/>
      <c r="O94" s="67" t="n"/>
      <c r="P94" s="67" t="n"/>
      <c r="Q94" s="67" t="n"/>
      <c r="R94" s="67" t="n"/>
      <c r="S94" s="67" t="n"/>
      <c r="T94" s="67" t="n"/>
      <c r="U94" s="67" t="n"/>
      <c r="V94" s="67" t="n"/>
      <c r="W94" s="67" t="n"/>
      <c r="X94" s="67" t="n"/>
      <c r="Y94" s="68" t="n"/>
      <c r="Z94" s="68" t="n"/>
      <c r="AA94" s="68" t="n"/>
      <c r="AB94" s="68" t="n"/>
      <c r="AC94" s="68" t="n"/>
      <c r="AD94" s="68" t="n"/>
      <c r="AE94" s="68" t="n"/>
      <c r="AF94" s="68" t="n"/>
      <c r="AG94" s="68" t="n"/>
      <c r="AH94" s="68" t="n"/>
      <c r="AI94" s="68" t="n"/>
      <c r="AJ94" s="68" t="n"/>
      <c r="AK94" s="68" t="n"/>
      <c r="AL94" s="68" t="n"/>
      <c r="AM94" s="68" t="n"/>
    </row>
    <row r="95">
      <c r="F95" s="67" t="n"/>
      <c r="G95" s="67" t="n"/>
      <c r="H95" s="67" t="n"/>
      <c r="I95" s="67" t="n"/>
      <c r="J95" s="67" t="n"/>
      <c r="K95" s="67" t="n"/>
      <c r="L95" s="67" t="n"/>
      <c r="M95" s="67" t="n"/>
      <c r="N95" s="67" t="n"/>
      <c r="O95" s="67" t="n"/>
      <c r="P95" s="67" t="n"/>
      <c r="Q95" s="67" t="n"/>
      <c r="R95" s="67" t="n"/>
      <c r="S95" s="67" t="n"/>
      <c r="T95" s="67" t="n"/>
      <c r="U95" s="67" t="n"/>
      <c r="V95" s="67" t="n"/>
      <c r="W95" s="67" t="n"/>
      <c r="X95" s="67" t="n"/>
      <c r="Y95" s="68" t="n"/>
      <c r="Z95" s="68" t="n"/>
      <c r="AA95" s="68" t="n"/>
      <c r="AB95" s="68" t="n"/>
      <c r="AC95" s="68" t="n"/>
      <c r="AD95" s="68" t="n"/>
      <c r="AE95" s="68" t="n"/>
      <c r="AF95" s="68" t="n"/>
      <c r="AG95" s="68" t="n"/>
      <c r="AH95" s="68" t="n"/>
      <c r="AI95" s="68" t="n"/>
      <c r="AJ95" s="68" t="n"/>
      <c r="AK95" s="68" t="n"/>
      <c r="AL95" s="68" t="n"/>
      <c r="AM95" s="68" t="n"/>
    </row>
    <row r="96">
      <c r="F96" s="67" t="n"/>
      <c r="G96" s="67" t="n"/>
      <c r="H96" s="67" t="n"/>
      <c r="I96" s="67" t="n"/>
      <c r="J96" s="67" t="n"/>
      <c r="K96" s="67" t="n"/>
      <c r="L96" s="67" t="n"/>
      <c r="M96" s="67" t="n"/>
      <c r="N96" s="67" t="n"/>
      <c r="O96" s="67" t="n"/>
      <c r="P96" s="67" t="n"/>
      <c r="Q96" s="67" t="n"/>
      <c r="R96" s="67" t="n"/>
      <c r="S96" s="67" t="n"/>
      <c r="T96" s="67" t="n"/>
      <c r="U96" s="67" t="n"/>
      <c r="V96" s="67" t="n"/>
      <c r="W96" s="67" t="n"/>
      <c r="X96" s="67" t="n"/>
      <c r="Y96" s="68" t="n"/>
      <c r="Z96" s="68" t="n"/>
      <c r="AA96" s="68" t="n"/>
      <c r="AB96" s="68" t="n"/>
      <c r="AC96" s="68" t="n"/>
      <c r="AD96" s="68" t="n"/>
      <c r="AE96" s="68" t="n"/>
      <c r="AF96" s="68" t="n"/>
      <c r="AG96" s="68" t="n"/>
      <c r="AH96" s="68" t="n"/>
      <c r="AI96" s="68" t="n"/>
      <c r="AJ96" s="68" t="n"/>
      <c r="AK96" s="68" t="n"/>
      <c r="AL96" s="68" t="n"/>
      <c r="AM96" s="68" t="n"/>
    </row>
    <row r="97">
      <c r="F97" s="67" t="n"/>
      <c r="G97" s="67" t="n"/>
      <c r="H97" s="67" t="n"/>
      <c r="I97" s="67" t="n"/>
      <c r="J97" s="67" t="n"/>
      <c r="K97" s="67" t="n"/>
      <c r="L97" s="67" t="n"/>
      <c r="M97" s="67" t="n"/>
      <c r="N97" s="67" t="n"/>
      <c r="O97" s="67" t="n"/>
      <c r="P97" s="67" t="n"/>
      <c r="Q97" s="67" t="n"/>
      <c r="R97" s="67" t="n"/>
      <c r="S97" s="67" t="n"/>
      <c r="T97" s="67" t="n"/>
      <c r="U97" s="67" t="n"/>
      <c r="V97" s="67" t="n"/>
      <c r="W97" s="67" t="n"/>
      <c r="X97" s="67" t="n"/>
      <c r="Y97" s="68" t="n"/>
      <c r="Z97" s="68" t="n"/>
      <c r="AA97" s="68" t="n"/>
      <c r="AB97" s="68" t="n"/>
      <c r="AC97" s="68" t="n"/>
      <c r="AD97" s="68" t="n"/>
      <c r="AE97" s="68" t="n"/>
      <c r="AF97" s="68" t="n"/>
      <c r="AG97" s="68" t="n"/>
      <c r="AH97" s="68" t="n"/>
      <c r="AI97" s="68" t="n"/>
      <c r="AJ97" s="68" t="n"/>
      <c r="AK97" s="68" t="n"/>
      <c r="AL97" s="68" t="n"/>
      <c r="AM97" s="68" t="n"/>
    </row>
    <row r="98">
      <c r="F98" s="67" t="n"/>
      <c r="G98" s="67" t="n"/>
      <c r="H98" s="67" t="n"/>
      <c r="I98" s="67" t="n"/>
      <c r="J98" s="67" t="n"/>
      <c r="K98" s="67" t="n"/>
      <c r="L98" s="67" t="n"/>
      <c r="M98" s="67" t="n"/>
      <c r="N98" s="67" t="n"/>
      <c r="O98" s="67" t="n"/>
      <c r="P98" s="67" t="n"/>
      <c r="Q98" s="67" t="n"/>
      <c r="R98" s="67" t="n"/>
      <c r="S98" s="67" t="n"/>
      <c r="T98" s="67" t="n"/>
      <c r="U98" s="67" t="n"/>
      <c r="V98" s="67" t="n"/>
      <c r="W98" s="67" t="n"/>
      <c r="X98" s="67" t="n"/>
      <c r="Y98" s="68" t="n"/>
      <c r="Z98" s="68" t="n"/>
      <c r="AA98" s="68" t="n"/>
      <c r="AB98" s="68" t="n"/>
      <c r="AC98" s="68" t="n"/>
      <c r="AD98" s="68" t="n"/>
      <c r="AE98" s="68" t="n"/>
      <c r="AF98" s="68" t="n"/>
      <c r="AG98" s="68" t="n"/>
      <c r="AH98" s="68" t="n"/>
      <c r="AI98" s="68" t="n"/>
      <c r="AJ98" s="68" t="n"/>
      <c r="AK98" s="68" t="n"/>
      <c r="AL98" s="68" t="n"/>
      <c r="AM98" s="68" t="n"/>
    </row>
    <row r="99">
      <c r="F99" s="67" t="n"/>
      <c r="G99" s="67" t="n"/>
      <c r="H99" s="67" t="n"/>
      <c r="I99" s="67" t="n"/>
      <c r="J99" s="67" t="n"/>
      <c r="K99" s="67" t="n"/>
      <c r="L99" s="67" t="n"/>
      <c r="M99" s="67" t="n"/>
      <c r="N99" s="67" t="n"/>
      <c r="O99" s="67" t="n"/>
      <c r="P99" s="67" t="n"/>
      <c r="Q99" s="67" t="n"/>
      <c r="R99" s="67" t="n"/>
      <c r="S99" s="67" t="n"/>
      <c r="T99" s="67" t="n"/>
      <c r="U99" s="67" t="n"/>
      <c r="V99" s="67" t="n"/>
      <c r="W99" s="67" t="n"/>
      <c r="X99" s="67" t="n"/>
      <c r="Y99" s="68" t="n"/>
      <c r="Z99" s="68" t="n"/>
      <c r="AA99" s="68" t="n"/>
      <c r="AB99" s="68" t="n"/>
      <c r="AC99" s="68" t="n"/>
      <c r="AD99" s="68" t="n"/>
      <c r="AE99" s="68" t="n"/>
      <c r="AF99" s="68" t="n"/>
      <c r="AG99" s="68" t="n"/>
      <c r="AH99" s="68" t="n"/>
      <c r="AI99" s="68" t="n"/>
      <c r="AJ99" s="68" t="n"/>
      <c r="AK99" s="68" t="n"/>
      <c r="AL99" s="68" t="n"/>
      <c r="AM99" s="68" t="n"/>
    </row>
    <row r="100">
      <c r="F100" s="67" t="n"/>
      <c r="G100" s="67" t="n"/>
      <c r="H100" s="67" t="n"/>
      <c r="I100" s="67" t="n"/>
      <c r="J100" s="67" t="n"/>
      <c r="K100" s="67" t="n"/>
      <c r="L100" s="67" t="n"/>
      <c r="M100" s="67" t="n"/>
      <c r="N100" s="67" t="n"/>
      <c r="O100" s="67" t="n"/>
      <c r="P100" s="67" t="n"/>
      <c r="Q100" s="67" t="n"/>
      <c r="R100" s="67" t="n"/>
      <c r="S100" s="67" t="n"/>
      <c r="T100" s="67" t="n"/>
      <c r="U100" s="67" t="n"/>
      <c r="V100" s="67" t="n"/>
      <c r="W100" s="67" t="n"/>
      <c r="X100" s="67" t="n"/>
      <c r="Y100" s="68" t="n"/>
      <c r="Z100" s="68" t="n"/>
      <c r="AA100" s="68" t="n"/>
      <c r="AB100" s="68" t="n"/>
      <c r="AC100" s="68" t="n"/>
      <c r="AD100" s="68" t="n"/>
      <c r="AE100" s="68" t="n"/>
      <c r="AF100" s="68" t="n"/>
      <c r="AG100" s="68" t="n"/>
      <c r="AH100" s="68" t="n"/>
      <c r="AI100" s="68" t="n"/>
      <c r="AJ100" s="68" t="n"/>
      <c r="AK100" s="68" t="n"/>
      <c r="AL100" s="68" t="n"/>
      <c r="AM100" s="68" t="n"/>
    </row>
    <row r="101">
      <c r="F101" s="67" t="n"/>
      <c r="G101" s="67" t="n"/>
      <c r="H101" s="67" t="n"/>
      <c r="I101" s="67" t="n"/>
      <c r="J101" s="67" t="n"/>
      <c r="K101" s="67" t="n"/>
      <c r="L101" s="67" t="n"/>
      <c r="M101" s="67" t="n"/>
      <c r="N101" s="67" t="n"/>
      <c r="O101" s="67" t="n"/>
      <c r="P101" s="67" t="n"/>
      <c r="Q101" s="67" t="n"/>
      <c r="R101" s="67" t="n"/>
      <c r="S101" s="67" t="n"/>
      <c r="T101" s="67" t="n"/>
      <c r="U101" s="67" t="n"/>
      <c r="V101" s="67" t="n"/>
      <c r="W101" s="67" t="n"/>
      <c r="X101" s="67" t="n"/>
      <c r="Y101" s="68" t="n"/>
      <c r="Z101" s="68" t="n"/>
      <c r="AA101" s="68" t="n"/>
      <c r="AB101" s="68" t="n"/>
      <c r="AC101" s="68" t="n"/>
      <c r="AD101" s="68" t="n"/>
      <c r="AE101" s="68" t="n"/>
      <c r="AF101" s="68" t="n"/>
      <c r="AG101" s="68" t="n"/>
      <c r="AH101" s="68" t="n"/>
      <c r="AI101" s="68" t="n"/>
      <c r="AJ101" s="68" t="n"/>
      <c r="AK101" s="68" t="n"/>
      <c r="AL101" s="68" t="n"/>
      <c r="AM101" s="68" t="n"/>
    </row>
    <row r="102">
      <c r="F102" s="67" t="n"/>
      <c r="G102" s="67" t="n"/>
      <c r="H102" s="67" t="n"/>
      <c r="I102" s="67" t="n"/>
      <c r="J102" s="67" t="n"/>
      <c r="K102" s="67" t="n"/>
      <c r="L102" s="67" t="n"/>
      <c r="M102" s="67" t="n"/>
      <c r="N102" s="67" t="n"/>
      <c r="O102" s="67" t="n"/>
      <c r="P102" s="67" t="n"/>
      <c r="Q102" s="67" t="n"/>
      <c r="R102" s="67" t="n"/>
      <c r="S102" s="67" t="n"/>
      <c r="T102" s="67" t="n"/>
      <c r="U102" s="67" t="n"/>
      <c r="V102" s="67" t="n"/>
      <c r="W102" s="67" t="n"/>
      <c r="X102" s="67" t="n"/>
      <c r="Y102" s="68" t="n"/>
      <c r="Z102" s="68" t="n"/>
      <c r="AA102" s="68" t="n"/>
      <c r="AB102" s="68" t="n"/>
      <c r="AC102" s="68" t="n"/>
      <c r="AD102" s="68" t="n"/>
      <c r="AE102" s="68" t="n"/>
      <c r="AF102" s="68" t="n"/>
      <c r="AG102" s="68" t="n"/>
      <c r="AH102" s="68" t="n"/>
      <c r="AI102" s="68" t="n"/>
      <c r="AJ102" s="68" t="n"/>
      <c r="AK102" s="68" t="n"/>
      <c r="AL102" s="68" t="n"/>
      <c r="AM102" s="68" t="n"/>
    </row>
    <row r="103">
      <c r="F103" s="67" t="n"/>
      <c r="G103" s="67" t="n"/>
      <c r="H103" s="67" t="n"/>
      <c r="I103" s="67" t="n"/>
      <c r="J103" s="67" t="n"/>
      <c r="K103" s="67" t="n"/>
      <c r="L103" s="67" t="n"/>
      <c r="M103" s="67" t="n"/>
      <c r="N103" s="67" t="n"/>
      <c r="O103" s="67" t="n"/>
      <c r="P103" s="67" t="n"/>
      <c r="Q103" s="67" t="n"/>
      <c r="R103" s="67" t="n"/>
      <c r="S103" s="67" t="n"/>
      <c r="T103" s="67" t="n"/>
      <c r="U103" s="67" t="n"/>
      <c r="V103" s="67" t="n"/>
      <c r="W103" s="67" t="n"/>
      <c r="X103" s="67" t="n"/>
      <c r="Y103" s="68" t="n"/>
      <c r="Z103" s="68" t="n"/>
      <c r="AA103" s="68" t="n"/>
      <c r="AB103" s="68" t="n"/>
      <c r="AC103" s="68" t="n"/>
      <c r="AD103" s="68" t="n"/>
      <c r="AE103" s="68" t="n"/>
      <c r="AF103" s="68" t="n"/>
      <c r="AG103" s="68" t="n"/>
      <c r="AH103" s="68" t="n"/>
      <c r="AI103" s="68" t="n"/>
      <c r="AJ103" s="68" t="n"/>
      <c r="AK103" s="68" t="n"/>
      <c r="AL103" s="68" t="n"/>
      <c r="AM103" s="68" t="n"/>
    </row>
    <row r="104">
      <c r="F104" s="67" t="n"/>
      <c r="G104" s="67" t="n"/>
      <c r="H104" s="67" t="n"/>
      <c r="I104" s="67" t="n"/>
      <c r="J104" s="67" t="n"/>
      <c r="K104" s="67" t="n"/>
      <c r="L104" s="67" t="n"/>
      <c r="M104" s="67" t="n"/>
      <c r="N104" s="67" t="n"/>
      <c r="O104" s="67" t="n"/>
      <c r="P104" s="67" t="n"/>
      <c r="Q104" s="67" t="n"/>
      <c r="R104" s="67" t="n"/>
      <c r="S104" s="67" t="n"/>
      <c r="T104" s="67" t="n"/>
      <c r="U104" s="67" t="n"/>
      <c r="V104" s="67" t="n"/>
      <c r="W104" s="67" t="n"/>
      <c r="X104" s="67" t="n"/>
      <c r="Y104" s="68" t="n"/>
      <c r="Z104" s="68" t="n"/>
      <c r="AA104" s="68" t="n"/>
      <c r="AB104" s="68" t="n"/>
      <c r="AC104" s="68" t="n"/>
      <c r="AD104" s="68" t="n"/>
      <c r="AE104" s="68" t="n"/>
      <c r="AF104" s="68" t="n"/>
      <c r="AG104" s="68" t="n"/>
      <c r="AH104" s="68" t="n"/>
      <c r="AI104" s="68" t="n"/>
      <c r="AJ104" s="68" t="n"/>
      <c r="AK104" s="68" t="n"/>
      <c r="AL104" s="68" t="n"/>
      <c r="AM104" s="68" t="n"/>
    </row>
    <row r="105">
      <c r="F105" s="67" t="n"/>
      <c r="G105" s="67" t="n"/>
      <c r="H105" s="67" t="n"/>
      <c r="I105" s="67" t="n"/>
      <c r="J105" s="67" t="n"/>
      <c r="K105" s="67" t="n"/>
      <c r="L105" s="67" t="n"/>
      <c r="M105" s="67" t="n"/>
      <c r="N105" s="67" t="n"/>
      <c r="O105" s="67" t="n"/>
      <c r="P105" s="67" t="n"/>
      <c r="Q105" s="67" t="n"/>
      <c r="R105" s="67" t="n"/>
      <c r="S105" s="67" t="n"/>
      <c r="T105" s="67" t="n"/>
      <c r="U105" s="67" t="n"/>
      <c r="V105" s="67" t="n"/>
      <c r="W105" s="67" t="n"/>
      <c r="X105" s="67" t="n"/>
      <c r="Y105" s="68" t="n"/>
      <c r="Z105" s="68" t="n"/>
      <c r="AA105" s="68" t="n"/>
      <c r="AB105" s="68" t="n"/>
      <c r="AC105" s="68" t="n"/>
      <c r="AD105" s="68" t="n"/>
      <c r="AE105" s="68" t="n"/>
      <c r="AF105" s="68" t="n"/>
      <c r="AG105" s="68" t="n"/>
      <c r="AH105" s="68" t="n"/>
      <c r="AI105" s="68" t="n"/>
      <c r="AJ105" s="68" t="n"/>
      <c r="AK105" s="68" t="n"/>
      <c r="AL105" s="68" t="n"/>
      <c r="AM105" s="68" t="n"/>
    </row>
    <row r="106">
      <c r="F106" s="67" t="n"/>
      <c r="G106" s="67" t="n"/>
      <c r="H106" s="67" t="n"/>
      <c r="I106" s="67" t="n"/>
      <c r="J106" s="67" t="n"/>
      <c r="K106" s="67" t="n"/>
      <c r="L106" s="67" t="n"/>
      <c r="M106" s="67" t="n"/>
      <c r="N106" s="67" t="n"/>
      <c r="O106" s="67" t="n"/>
      <c r="P106" s="67" t="n"/>
      <c r="Q106" s="67" t="n"/>
      <c r="R106" s="67" t="n"/>
      <c r="S106" s="67" t="n"/>
      <c r="T106" s="67" t="n"/>
      <c r="U106" s="67" t="n"/>
      <c r="V106" s="67" t="n"/>
      <c r="W106" s="67" t="n"/>
      <c r="X106" s="67" t="n"/>
      <c r="Y106" s="68" t="n"/>
      <c r="Z106" s="68" t="n"/>
      <c r="AA106" s="68" t="n"/>
      <c r="AB106" s="68" t="n"/>
      <c r="AC106" s="68" t="n"/>
      <c r="AD106" s="68" t="n"/>
      <c r="AE106" s="68" t="n"/>
      <c r="AF106" s="68" t="n"/>
      <c r="AG106" s="68" t="n"/>
      <c r="AH106" s="68" t="n"/>
      <c r="AI106" s="68" t="n"/>
      <c r="AJ106" s="68" t="n"/>
      <c r="AK106" s="68" t="n"/>
      <c r="AL106" s="68" t="n"/>
      <c r="AM106" s="68" t="n"/>
    </row>
    <row r="107">
      <c r="F107" s="67" t="n"/>
      <c r="G107" s="67" t="n"/>
      <c r="H107" s="67" t="n"/>
      <c r="I107" s="67" t="n"/>
      <c r="J107" s="67" t="n"/>
      <c r="K107" s="67" t="n"/>
      <c r="L107" s="67" t="n"/>
      <c r="M107" s="67" t="n"/>
      <c r="N107" s="67" t="n"/>
      <c r="O107" s="67" t="n"/>
      <c r="P107" s="67" t="n"/>
      <c r="Q107" s="67" t="n"/>
      <c r="R107" s="67" t="n"/>
      <c r="S107" s="67" t="n"/>
      <c r="T107" s="67" t="n"/>
      <c r="U107" s="67" t="n"/>
      <c r="V107" s="67" t="n"/>
      <c r="W107" s="67" t="n"/>
      <c r="X107" s="67" t="n"/>
      <c r="Y107" s="68" t="n"/>
      <c r="Z107" s="68" t="n"/>
      <c r="AA107" s="68" t="n"/>
      <c r="AB107" s="68" t="n"/>
      <c r="AC107" s="68" t="n"/>
      <c r="AD107" s="68" t="n"/>
      <c r="AE107" s="68" t="n"/>
      <c r="AF107" s="68" t="n"/>
      <c r="AG107" s="68" t="n"/>
      <c r="AH107" s="68" t="n"/>
      <c r="AI107" s="68" t="n"/>
      <c r="AJ107" s="68" t="n"/>
      <c r="AK107" s="68" t="n"/>
      <c r="AL107" s="68" t="n"/>
      <c r="AM107" s="68" t="n"/>
    </row>
    <row r="108">
      <c r="F108" s="67" t="n"/>
      <c r="G108" s="67" t="n"/>
      <c r="H108" s="67" t="n"/>
      <c r="I108" s="67" t="n"/>
      <c r="J108" s="67" t="n"/>
      <c r="K108" s="67" t="n"/>
      <c r="L108" s="67" t="n"/>
      <c r="M108" s="67" t="n"/>
      <c r="N108" s="67" t="n"/>
      <c r="O108" s="67" t="n"/>
      <c r="P108" s="67" t="n"/>
      <c r="Q108" s="67" t="n"/>
      <c r="R108" s="67" t="n"/>
      <c r="S108" s="67" t="n"/>
      <c r="T108" s="67" t="n"/>
      <c r="U108" s="67" t="n"/>
      <c r="V108" s="67" t="n"/>
      <c r="W108" s="67" t="n"/>
      <c r="X108" s="67" t="n"/>
      <c r="Y108" s="68" t="n"/>
      <c r="Z108" s="68" t="n"/>
      <c r="AA108" s="68" t="n"/>
      <c r="AB108" s="68" t="n"/>
      <c r="AC108" s="68" t="n"/>
      <c r="AD108" s="68" t="n"/>
      <c r="AE108" s="68" t="n"/>
      <c r="AF108" s="68" t="n"/>
      <c r="AG108" s="68" t="n"/>
      <c r="AH108" s="68" t="n"/>
      <c r="AI108" s="68" t="n"/>
      <c r="AJ108" s="68" t="n"/>
      <c r="AK108" s="68" t="n"/>
      <c r="AL108" s="68" t="n"/>
      <c r="AM108" s="68" t="n"/>
    </row>
    <row r="109">
      <c r="F109" s="67" t="n"/>
      <c r="G109" s="67" t="n"/>
      <c r="H109" s="67" t="n"/>
      <c r="I109" s="67" t="n"/>
      <c r="J109" s="67" t="n"/>
      <c r="K109" s="67" t="n"/>
      <c r="L109" s="67" t="n"/>
      <c r="M109" s="67" t="n"/>
      <c r="N109" s="67" t="n"/>
      <c r="O109" s="67" t="n"/>
      <c r="P109" s="67" t="n"/>
      <c r="Q109" s="67" t="n"/>
      <c r="R109" s="67" t="n"/>
      <c r="S109" s="67" t="n"/>
      <c r="T109" s="67" t="n"/>
      <c r="U109" s="67" t="n"/>
      <c r="V109" s="67" t="n"/>
      <c r="W109" s="67" t="n"/>
      <c r="X109" s="67" t="n"/>
      <c r="Y109" s="68" t="n"/>
      <c r="Z109" s="68" t="n"/>
      <c r="AA109" s="68" t="n"/>
      <c r="AB109" s="68" t="n"/>
      <c r="AC109" s="68" t="n"/>
      <c r="AD109" s="68" t="n"/>
      <c r="AE109" s="68" t="n"/>
      <c r="AF109" s="68" t="n"/>
      <c r="AG109" s="68" t="n"/>
      <c r="AH109" s="68" t="n"/>
      <c r="AI109" s="68" t="n"/>
      <c r="AJ109" s="68" t="n"/>
      <c r="AK109" s="68" t="n"/>
      <c r="AL109" s="68" t="n"/>
      <c r="AM109" s="68" t="n"/>
    </row>
    <row r="110">
      <c r="F110" s="67" t="n"/>
      <c r="G110" s="67" t="n"/>
      <c r="H110" s="67" t="n"/>
      <c r="I110" s="67" t="n"/>
      <c r="J110" s="67" t="n"/>
      <c r="K110" s="67" t="n"/>
      <c r="L110" s="67" t="n"/>
      <c r="M110" s="67" t="n"/>
      <c r="N110" s="67" t="n"/>
      <c r="O110" s="67" t="n"/>
      <c r="P110" s="67" t="n"/>
      <c r="Q110" s="67" t="n"/>
      <c r="R110" s="67" t="n"/>
      <c r="S110" s="67" t="n"/>
      <c r="T110" s="67" t="n"/>
      <c r="U110" s="67" t="n"/>
      <c r="V110" s="67" t="n"/>
      <c r="W110" s="67" t="n"/>
      <c r="X110" s="67" t="n"/>
      <c r="Y110" s="68" t="n"/>
      <c r="Z110" s="68" t="n"/>
      <c r="AA110" s="68" t="n"/>
      <c r="AB110" s="68" t="n"/>
      <c r="AC110" s="68" t="n"/>
      <c r="AD110" s="68" t="n"/>
      <c r="AE110" s="68" t="n"/>
      <c r="AF110" s="68" t="n"/>
      <c r="AG110" s="68" t="n"/>
      <c r="AH110" s="68" t="n"/>
      <c r="AI110" s="68" t="n"/>
      <c r="AJ110" s="68" t="n"/>
      <c r="AK110" s="68" t="n"/>
      <c r="AL110" s="68" t="n"/>
      <c r="AM110" s="68" t="n"/>
    </row>
    <row r="111">
      <c r="F111" s="67" t="n"/>
      <c r="G111" s="67" t="n"/>
      <c r="H111" s="67" t="n"/>
      <c r="I111" s="67" t="n"/>
      <c r="J111" s="67" t="n"/>
      <c r="K111" s="67" t="n"/>
      <c r="L111" s="67" t="n"/>
      <c r="M111" s="67" t="n"/>
      <c r="N111" s="67" t="n"/>
      <c r="O111" s="67" t="n"/>
      <c r="P111" s="67" t="n"/>
      <c r="Q111" s="67" t="n"/>
      <c r="R111" s="67" t="n"/>
      <c r="S111" s="67" t="n"/>
      <c r="T111" s="67" t="n"/>
      <c r="U111" s="67" t="n"/>
      <c r="V111" s="67" t="n"/>
      <c r="W111" s="67" t="n"/>
      <c r="X111" s="67" t="n"/>
      <c r="Y111" s="68" t="n"/>
      <c r="Z111" s="68" t="n"/>
      <c r="AA111" s="68" t="n"/>
      <c r="AB111" s="68" t="n"/>
      <c r="AC111" s="68" t="n"/>
      <c r="AD111" s="68" t="n"/>
      <c r="AE111" s="68" t="n"/>
      <c r="AF111" s="68" t="n"/>
      <c r="AG111" s="68" t="n"/>
      <c r="AH111" s="68" t="n"/>
      <c r="AI111" s="68" t="n"/>
      <c r="AJ111" s="68" t="n"/>
      <c r="AK111" s="68" t="n"/>
      <c r="AL111" s="68" t="n"/>
      <c r="AM111" s="68" t="n"/>
    </row>
    <row r="112">
      <c r="F112" s="67" t="n"/>
      <c r="G112" s="67" t="n"/>
      <c r="H112" s="67" t="n"/>
      <c r="I112" s="67" t="n"/>
      <c r="J112" s="67" t="n"/>
      <c r="K112" s="67" t="n"/>
      <c r="L112" s="67" t="n"/>
      <c r="M112" s="67" t="n"/>
      <c r="N112" s="67" t="n"/>
      <c r="O112" s="67" t="n"/>
      <c r="P112" s="67" t="n"/>
      <c r="Q112" s="67" t="n"/>
      <c r="R112" s="67" t="n"/>
      <c r="S112" s="67" t="n"/>
      <c r="T112" s="67" t="n"/>
      <c r="U112" s="67" t="n"/>
      <c r="V112" s="67" t="n"/>
      <c r="W112" s="67" t="n"/>
      <c r="X112" s="67" t="n"/>
      <c r="Y112" s="68" t="n"/>
      <c r="Z112" s="68" t="n"/>
      <c r="AA112" s="68" t="n"/>
      <c r="AB112" s="68" t="n"/>
      <c r="AC112" s="68" t="n"/>
      <c r="AD112" s="68" t="n"/>
      <c r="AE112" s="68" t="n"/>
      <c r="AF112" s="68" t="n"/>
      <c r="AG112" s="68" t="n"/>
      <c r="AH112" s="68" t="n"/>
      <c r="AI112" s="68" t="n"/>
      <c r="AJ112" s="68" t="n"/>
      <c r="AK112" s="68" t="n"/>
      <c r="AL112" s="68" t="n"/>
      <c r="AM112" s="68" t="n"/>
    </row>
    <row r="113">
      <c r="F113" s="67" t="n"/>
      <c r="G113" s="67" t="n"/>
      <c r="H113" s="67" t="n"/>
      <c r="I113" s="67" t="n"/>
      <c r="J113" s="67" t="n"/>
      <c r="K113" s="67" t="n"/>
      <c r="L113" s="67" t="n"/>
      <c r="M113" s="67" t="n"/>
      <c r="N113" s="67" t="n"/>
      <c r="O113" s="67" t="n"/>
      <c r="P113" s="67" t="n"/>
      <c r="Q113" s="67" t="n"/>
      <c r="R113" s="67" t="n"/>
      <c r="S113" s="67" t="n"/>
      <c r="T113" s="67" t="n"/>
      <c r="U113" s="67" t="n"/>
      <c r="V113" s="67" t="n"/>
      <c r="W113" s="67" t="n"/>
      <c r="X113" s="67" t="n"/>
      <c r="Y113" s="68" t="n"/>
      <c r="Z113" s="68" t="n"/>
      <c r="AA113" s="68" t="n"/>
      <c r="AB113" s="68" t="n"/>
      <c r="AC113" s="68" t="n"/>
      <c r="AD113" s="68" t="n"/>
      <c r="AE113" s="68" t="n"/>
      <c r="AF113" s="68" t="n"/>
      <c r="AG113" s="68" t="n"/>
      <c r="AH113" s="68" t="n"/>
      <c r="AI113" s="68" t="n"/>
      <c r="AJ113" s="68" t="n"/>
      <c r="AK113" s="68" t="n"/>
      <c r="AL113" s="68" t="n"/>
      <c r="AM113" s="68" t="n"/>
    </row>
    <row r="114">
      <c r="F114" s="67" t="n"/>
      <c r="G114" s="67" t="n"/>
      <c r="H114" s="67" t="n"/>
      <c r="I114" s="67" t="n"/>
      <c r="J114" s="67" t="n"/>
      <c r="K114" s="67" t="n"/>
      <c r="L114" s="67" t="n"/>
      <c r="M114" s="67" t="n"/>
      <c r="N114" s="67" t="n"/>
      <c r="O114" s="67" t="n"/>
      <c r="P114" s="67" t="n"/>
      <c r="Q114" s="67" t="n"/>
      <c r="R114" s="67" t="n"/>
      <c r="S114" s="67" t="n"/>
      <c r="T114" s="67" t="n"/>
      <c r="U114" s="67" t="n"/>
      <c r="V114" s="67" t="n"/>
      <c r="W114" s="67" t="n"/>
      <c r="X114" s="67" t="n"/>
      <c r="Y114" s="68" t="n"/>
      <c r="Z114" s="68" t="n"/>
      <c r="AA114" s="68" t="n"/>
      <c r="AB114" s="68" t="n"/>
      <c r="AC114" s="68" t="n"/>
      <c r="AD114" s="68" t="n"/>
      <c r="AE114" s="68" t="n"/>
      <c r="AF114" s="68" t="n"/>
      <c r="AG114" s="68" t="n"/>
      <c r="AH114" s="68" t="n"/>
      <c r="AI114" s="68" t="n"/>
      <c r="AJ114" s="68" t="n"/>
      <c r="AK114" s="68" t="n"/>
      <c r="AL114" s="68" t="n"/>
      <c r="AM114" s="68" t="n"/>
    </row>
    <row r="115">
      <c r="F115" s="67" t="n"/>
      <c r="G115" s="67" t="n"/>
      <c r="H115" s="67" t="n"/>
      <c r="I115" s="67" t="n"/>
      <c r="J115" s="67" t="n"/>
      <c r="K115" s="67" t="n"/>
      <c r="L115" s="67" t="n"/>
      <c r="M115" s="67" t="n"/>
      <c r="N115" s="67" t="n"/>
      <c r="O115" s="67" t="n"/>
      <c r="P115" s="67" t="n"/>
      <c r="Q115" s="67" t="n"/>
      <c r="R115" s="67" t="n"/>
      <c r="S115" s="67" t="n"/>
      <c r="T115" s="67" t="n"/>
      <c r="U115" s="67" t="n"/>
      <c r="V115" s="67" t="n"/>
      <c r="W115" s="67" t="n"/>
      <c r="X115" s="67" t="n"/>
      <c r="Y115" s="68" t="n"/>
      <c r="Z115" s="68" t="n"/>
      <c r="AA115" s="68" t="n"/>
      <c r="AB115" s="68" t="n"/>
      <c r="AC115" s="68" t="n"/>
      <c r="AD115" s="68" t="n"/>
      <c r="AE115" s="68" t="n"/>
      <c r="AF115" s="68" t="n"/>
      <c r="AG115" s="68" t="n"/>
      <c r="AH115" s="68" t="n"/>
      <c r="AI115" s="68" t="n"/>
      <c r="AJ115" s="68" t="n"/>
      <c r="AK115" s="68" t="n"/>
      <c r="AL115" s="68" t="n"/>
      <c r="AM115" s="68" t="n"/>
    </row>
    <row r="116">
      <c r="F116" s="67" t="n"/>
      <c r="G116" s="67" t="n"/>
      <c r="H116" s="67" t="n"/>
      <c r="I116" s="67" t="n"/>
      <c r="J116" s="67" t="n"/>
      <c r="K116" s="67" t="n"/>
      <c r="L116" s="67" t="n"/>
      <c r="M116" s="67" t="n"/>
      <c r="N116" s="67" t="n"/>
      <c r="O116" s="67" t="n"/>
      <c r="P116" s="67" t="n"/>
      <c r="Q116" s="67" t="n"/>
      <c r="R116" s="67" t="n"/>
      <c r="S116" s="67" t="n"/>
      <c r="T116" s="67" t="n"/>
      <c r="U116" s="67" t="n"/>
      <c r="V116" s="67" t="n"/>
      <c r="W116" s="67" t="n"/>
      <c r="X116" s="67" t="n"/>
      <c r="Y116" s="68" t="n"/>
      <c r="Z116" s="68" t="n"/>
      <c r="AA116" s="68" t="n"/>
      <c r="AB116" s="68" t="n"/>
      <c r="AC116" s="68" t="n"/>
      <c r="AD116" s="68" t="n"/>
      <c r="AE116" s="68" t="n"/>
      <c r="AF116" s="68" t="n"/>
      <c r="AG116" s="68" t="n"/>
      <c r="AH116" s="68" t="n"/>
      <c r="AI116" s="68" t="n"/>
      <c r="AJ116" s="68" t="n"/>
      <c r="AK116" s="68" t="n"/>
      <c r="AL116" s="68" t="n"/>
      <c r="AM116" s="68" t="n"/>
    </row>
    <row r="117">
      <c r="F117" s="67" t="n"/>
      <c r="G117" s="67" t="n"/>
      <c r="H117" s="67" t="n"/>
      <c r="I117" s="67" t="n"/>
      <c r="J117" s="67" t="n"/>
      <c r="K117" s="67" t="n"/>
      <c r="L117" s="67" t="n"/>
      <c r="M117" s="67" t="n"/>
      <c r="N117" s="67" t="n"/>
      <c r="O117" s="67" t="n"/>
      <c r="P117" s="67" t="n"/>
      <c r="Q117" s="67" t="n"/>
      <c r="R117" s="67" t="n"/>
      <c r="S117" s="67" t="n"/>
      <c r="T117" s="67" t="n"/>
      <c r="U117" s="67" t="n"/>
      <c r="V117" s="67" t="n"/>
      <c r="W117" s="67" t="n"/>
      <c r="X117" s="67" t="n"/>
      <c r="Y117" s="68" t="n"/>
      <c r="Z117" s="68" t="n"/>
      <c r="AA117" s="68" t="n"/>
      <c r="AB117" s="68" t="n"/>
      <c r="AC117" s="68" t="n"/>
      <c r="AD117" s="68" t="n"/>
      <c r="AE117" s="68" t="n"/>
      <c r="AF117" s="68" t="n"/>
      <c r="AG117" s="68" t="n"/>
      <c r="AH117" s="68" t="n"/>
      <c r="AI117" s="68" t="n"/>
      <c r="AJ117" s="68" t="n"/>
      <c r="AK117" s="68" t="n"/>
      <c r="AL117" s="68" t="n"/>
      <c r="AM117" s="68" t="n"/>
    </row>
    <row r="118">
      <c r="F118" s="67" t="n"/>
      <c r="G118" s="67" t="n"/>
      <c r="H118" s="67" t="n"/>
      <c r="I118" s="67" t="n"/>
      <c r="J118" s="67" t="n"/>
      <c r="K118" s="67" t="n"/>
      <c r="L118" s="67" t="n"/>
      <c r="M118" s="67" t="n"/>
      <c r="N118" s="67" t="n"/>
      <c r="O118" s="67" t="n"/>
      <c r="P118" s="67" t="n"/>
      <c r="Q118" s="67" t="n"/>
      <c r="R118" s="67" t="n"/>
      <c r="S118" s="67" t="n"/>
      <c r="T118" s="67" t="n"/>
      <c r="U118" s="67" t="n"/>
      <c r="V118" s="67" t="n"/>
      <c r="W118" s="67" t="n"/>
      <c r="X118" s="67" t="n"/>
      <c r="Y118" s="68" t="n"/>
      <c r="Z118" s="68" t="n"/>
      <c r="AA118" s="68" t="n"/>
      <c r="AB118" s="68" t="n"/>
      <c r="AC118" s="68" t="n"/>
      <c r="AD118" s="68" t="n"/>
      <c r="AE118" s="68" t="n"/>
      <c r="AF118" s="68" t="n"/>
      <c r="AG118" s="68" t="n"/>
      <c r="AH118" s="68" t="n"/>
      <c r="AI118" s="68" t="n"/>
      <c r="AJ118" s="68" t="n"/>
      <c r="AK118" s="68" t="n"/>
      <c r="AL118" s="68" t="n"/>
      <c r="AM118" s="68" t="n"/>
    </row>
    <row r="119">
      <c r="F119" s="67" t="n"/>
      <c r="G119" s="67" t="n"/>
      <c r="H119" s="67" t="n"/>
      <c r="I119" s="67" t="n"/>
      <c r="J119" s="67" t="n"/>
      <c r="K119" s="67" t="n"/>
      <c r="L119" s="67" t="n"/>
      <c r="M119" s="67" t="n"/>
      <c r="N119" s="67" t="n"/>
      <c r="O119" s="67" t="n"/>
      <c r="P119" s="67" t="n"/>
      <c r="Q119" s="67" t="n"/>
      <c r="R119" s="67" t="n"/>
      <c r="S119" s="67" t="n"/>
      <c r="T119" s="67" t="n"/>
      <c r="U119" s="67" t="n"/>
      <c r="V119" s="67" t="n"/>
      <c r="W119" s="67" t="n"/>
      <c r="X119" s="67" t="n"/>
      <c r="Y119" s="68" t="n"/>
      <c r="Z119" s="68" t="n"/>
      <c r="AA119" s="68" t="n"/>
      <c r="AB119" s="68" t="n"/>
      <c r="AC119" s="68" t="n"/>
      <c r="AD119" s="68" t="n"/>
      <c r="AE119" s="68" t="n"/>
      <c r="AF119" s="68" t="n"/>
      <c r="AG119" s="68" t="n"/>
      <c r="AH119" s="68" t="n"/>
      <c r="AI119" s="68" t="n"/>
      <c r="AJ119" s="68" t="n"/>
      <c r="AK119" s="68" t="n"/>
      <c r="AL119" s="68" t="n"/>
      <c r="AM119" s="68" t="n"/>
    </row>
    <row r="120">
      <c r="F120" s="67" t="n"/>
      <c r="G120" s="67" t="n"/>
      <c r="H120" s="67" t="n"/>
      <c r="I120" s="67" t="n"/>
      <c r="J120" s="67" t="n"/>
      <c r="K120" s="67" t="n"/>
      <c r="L120" s="67" t="n"/>
      <c r="M120" s="67" t="n"/>
      <c r="N120" s="67" t="n"/>
      <c r="O120" s="67" t="n"/>
      <c r="P120" s="67" t="n"/>
      <c r="Q120" s="67" t="n"/>
      <c r="R120" s="67" t="n"/>
      <c r="S120" s="67" t="n"/>
      <c r="T120" s="67" t="n"/>
      <c r="U120" s="67" t="n"/>
      <c r="V120" s="67" t="n"/>
      <c r="W120" s="67" t="n"/>
      <c r="X120" s="67" t="n"/>
      <c r="Y120" s="68" t="n"/>
      <c r="Z120" s="68" t="n"/>
      <c r="AA120" s="68" t="n"/>
      <c r="AB120" s="68" t="n"/>
      <c r="AC120" s="68" t="n"/>
      <c r="AD120" s="68" t="n"/>
      <c r="AE120" s="68" t="n"/>
      <c r="AF120" s="68" t="n"/>
      <c r="AG120" s="68" t="n"/>
      <c r="AH120" s="68" t="n"/>
      <c r="AI120" s="68" t="n"/>
      <c r="AJ120" s="68" t="n"/>
      <c r="AK120" s="68" t="n"/>
      <c r="AL120" s="68" t="n"/>
      <c r="AM120" s="68" t="n"/>
    </row>
    <row r="121">
      <c r="F121" s="67" t="n"/>
      <c r="G121" s="67" t="n"/>
      <c r="H121" s="67" t="n"/>
      <c r="I121" s="67" t="n"/>
      <c r="J121" s="67" t="n"/>
      <c r="K121" s="67" t="n"/>
      <c r="L121" s="67" t="n"/>
      <c r="M121" s="67" t="n"/>
      <c r="N121" s="67" t="n"/>
      <c r="O121" s="67" t="n"/>
      <c r="P121" s="67" t="n"/>
      <c r="Q121" s="67" t="n"/>
      <c r="R121" s="67" t="n"/>
      <c r="S121" s="67" t="n"/>
      <c r="T121" s="67" t="n"/>
      <c r="U121" s="67" t="n"/>
      <c r="V121" s="67" t="n"/>
      <c r="W121" s="67" t="n"/>
      <c r="X121" s="67" t="n"/>
      <c r="Y121" s="68" t="n"/>
      <c r="Z121" s="68" t="n"/>
      <c r="AA121" s="68" t="n"/>
      <c r="AB121" s="68" t="n"/>
      <c r="AC121" s="68" t="n"/>
      <c r="AD121" s="68" t="n"/>
      <c r="AE121" s="68" t="n"/>
      <c r="AF121" s="68" t="n"/>
      <c r="AG121" s="68" t="n"/>
      <c r="AH121" s="68" t="n"/>
      <c r="AI121" s="68" t="n"/>
      <c r="AJ121" s="68" t="n"/>
      <c r="AK121" s="68" t="n"/>
      <c r="AL121" s="68" t="n"/>
      <c r="AM121" s="68" t="n"/>
    </row>
    <row r="122">
      <c r="F122" s="67" t="n"/>
      <c r="G122" s="67" t="n"/>
      <c r="H122" s="67" t="n"/>
      <c r="I122" s="67" t="n"/>
      <c r="J122" s="67" t="n"/>
      <c r="K122" s="67" t="n"/>
      <c r="L122" s="67" t="n"/>
      <c r="M122" s="67" t="n"/>
      <c r="N122" s="67" t="n"/>
      <c r="O122" s="67" t="n"/>
      <c r="P122" s="67" t="n"/>
      <c r="Q122" s="67" t="n"/>
      <c r="R122" s="67" t="n"/>
      <c r="S122" s="67" t="n"/>
      <c r="T122" s="67" t="n"/>
      <c r="U122" s="67" t="n"/>
      <c r="V122" s="67" t="n"/>
      <c r="W122" s="67" t="n"/>
      <c r="X122" s="67" t="n"/>
      <c r="Y122" s="68" t="n"/>
      <c r="Z122" s="68" t="n"/>
      <c r="AA122" s="68" t="n"/>
      <c r="AB122" s="68" t="n"/>
      <c r="AC122" s="68" t="n"/>
      <c r="AD122" s="68" t="n"/>
      <c r="AE122" s="68" t="n"/>
      <c r="AF122" s="68" t="n"/>
      <c r="AG122" s="68" t="n"/>
      <c r="AH122" s="68" t="n"/>
      <c r="AI122" s="68" t="n"/>
      <c r="AJ122" s="68" t="n"/>
      <c r="AK122" s="68" t="n"/>
      <c r="AL122" s="68" t="n"/>
      <c r="AM122" s="68" t="n"/>
    </row>
    <row r="123">
      <c r="F123" s="67" t="n"/>
      <c r="G123" s="67" t="n"/>
      <c r="H123" s="67" t="n"/>
      <c r="I123" s="67" t="n"/>
      <c r="J123" s="67" t="n"/>
      <c r="K123" s="67" t="n"/>
      <c r="L123" s="67" t="n"/>
      <c r="M123" s="67" t="n"/>
      <c r="N123" s="67" t="n"/>
      <c r="O123" s="67" t="n"/>
      <c r="P123" s="67" t="n"/>
      <c r="Q123" s="67" t="n"/>
      <c r="R123" s="67" t="n"/>
      <c r="S123" s="67" t="n"/>
      <c r="T123" s="67" t="n"/>
      <c r="U123" s="67" t="n"/>
      <c r="V123" s="67" t="n"/>
      <c r="W123" s="67" t="n"/>
      <c r="X123" s="67" t="n"/>
      <c r="Y123" s="68" t="n"/>
      <c r="Z123" s="68" t="n"/>
      <c r="AA123" s="68" t="n"/>
      <c r="AB123" s="68" t="n"/>
      <c r="AC123" s="68" t="n"/>
      <c r="AD123" s="68" t="n"/>
      <c r="AE123" s="68" t="n"/>
      <c r="AF123" s="68" t="n"/>
      <c r="AG123" s="68" t="n"/>
      <c r="AH123" s="68" t="n"/>
      <c r="AI123" s="68" t="n"/>
      <c r="AJ123" s="68" t="n"/>
      <c r="AK123" s="68" t="n"/>
      <c r="AL123" s="68" t="n"/>
      <c r="AM123" s="68" t="n"/>
    </row>
    <row r="124">
      <c r="F124" s="67" t="n"/>
      <c r="G124" s="67" t="n"/>
      <c r="H124" s="67" t="n"/>
      <c r="I124" s="67" t="n"/>
      <c r="J124" s="67" t="n"/>
      <c r="K124" s="67" t="n"/>
      <c r="L124" s="67" t="n"/>
      <c r="M124" s="67" t="n"/>
      <c r="N124" s="67" t="n"/>
      <c r="O124" s="67" t="n"/>
      <c r="P124" s="67" t="n"/>
      <c r="Q124" s="67" t="n"/>
      <c r="R124" s="67" t="n"/>
      <c r="S124" s="67" t="n"/>
      <c r="T124" s="67" t="n"/>
      <c r="U124" s="67" t="n"/>
      <c r="V124" s="67" t="n"/>
      <c r="W124" s="67" t="n"/>
      <c r="X124" s="67" t="n"/>
      <c r="Y124" s="68" t="n"/>
      <c r="Z124" s="68" t="n"/>
      <c r="AA124" s="68" t="n"/>
      <c r="AB124" s="68" t="n"/>
      <c r="AC124" s="68" t="n"/>
      <c r="AD124" s="68" t="n"/>
      <c r="AE124" s="68" t="n"/>
      <c r="AF124" s="68" t="n"/>
      <c r="AG124" s="68" t="n"/>
      <c r="AH124" s="68" t="n"/>
      <c r="AI124" s="68" t="n"/>
      <c r="AJ124" s="68" t="n"/>
      <c r="AK124" s="68" t="n"/>
      <c r="AL124" s="68" t="n"/>
      <c r="AM124" s="68" t="n"/>
    </row>
    <row r="125">
      <c r="F125" s="67" t="n"/>
      <c r="G125" s="67" t="n"/>
      <c r="H125" s="67" t="n"/>
      <c r="I125" s="67" t="n"/>
      <c r="J125" s="67" t="n"/>
      <c r="K125" s="67" t="n"/>
      <c r="L125" s="67" t="n"/>
      <c r="M125" s="67" t="n"/>
      <c r="N125" s="67" t="n"/>
      <c r="O125" s="67" t="n"/>
      <c r="P125" s="67" t="n"/>
      <c r="Q125" s="67" t="n"/>
      <c r="R125" s="67" t="n"/>
      <c r="S125" s="67" t="n"/>
      <c r="T125" s="67" t="n"/>
      <c r="U125" s="67" t="n"/>
      <c r="V125" s="67" t="n"/>
      <c r="W125" s="67" t="n"/>
      <c r="X125" s="67" t="n"/>
      <c r="Y125" s="68" t="n"/>
      <c r="Z125" s="68" t="n"/>
      <c r="AA125" s="68" t="n"/>
      <c r="AB125" s="68" t="n"/>
      <c r="AC125" s="68" t="n"/>
      <c r="AD125" s="68" t="n"/>
      <c r="AE125" s="68" t="n"/>
      <c r="AF125" s="68" t="n"/>
      <c r="AG125" s="68" t="n"/>
      <c r="AH125" s="68" t="n"/>
      <c r="AI125" s="68" t="n"/>
      <c r="AJ125" s="68" t="n"/>
      <c r="AK125" s="68" t="n"/>
      <c r="AL125" s="68" t="n"/>
      <c r="AM125" s="68" t="n"/>
    </row>
    <row r="126">
      <c r="F126" s="67" t="n"/>
      <c r="G126" s="67" t="n"/>
      <c r="H126" s="67" t="n"/>
      <c r="I126" s="67" t="n"/>
      <c r="J126" s="67" t="n"/>
      <c r="K126" s="67" t="n"/>
      <c r="L126" s="67" t="n"/>
      <c r="M126" s="67" t="n"/>
      <c r="N126" s="67" t="n"/>
      <c r="O126" s="67" t="n"/>
      <c r="P126" s="67" t="n"/>
      <c r="Q126" s="67" t="n"/>
      <c r="R126" s="67" t="n"/>
      <c r="S126" s="67" t="n"/>
      <c r="T126" s="67" t="n"/>
      <c r="U126" s="67" t="n"/>
      <c r="V126" s="67" t="n"/>
      <c r="W126" s="67" t="n"/>
      <c r="X126" s="67" t="n"/>
      <c r="Y126" s="68" t="n"/>
      <c r="Z126" s="68" t="n"/>
      <c r="AA126" s="68" t="n"/>
      <c r="AB126" s="68" t="n"/>
      <c r="AC126" s="68" t="n"/>
      <c r="AD126" s="68" t="n"/>
      <c r="AE126" s="68" t="n"/>
      <c r="AF126" s="68" t="n"/>
      <c r="AG126" s="68" t="n"/>
      <c r="AH126" s="68" t="n"/>
      <c r="AI126" s="68" t="n"/>
      <c r="AJ126" s="68" t="n"/>
      <c r="AK126" s="68" t="n"/>
      <c r="AL126" s="68" t="n"/>
      <c r="AM126" s="68" t="n"/>
    </row>
    <row r="127">
      <c r="F127" s="67" t="n"/>
      <c r="G127" s="67" t="n"/>
      <c r="H127" s="67" t="n"/>
      <c r="I127" s="67" t="n"/>
      <c r="J127" s="67" t="n"/>
      <c r="K127" s="67" t="n"/>
      <c r="L127" s="67" t="n"/>
      <c r="M127" s="67" t="n"/>
      <c r="N127" s="67" t="n"/>
      <c r="O127" s="67" t="n"/>
      <c r="P127" s="67" t="n"/>
      <c r="Q127" s="67" t="n"/>
      <c r="R127" s="67" t="n"/>
      <c r="S127" s="67" t="n"/>
      <c r="T127" s="67" t="n"/>
      <c r="U127" s="67" t="n"/>
      <c r="V127" s="67" t="n"/>
      <c r="W127" s="67" t="n"/>
      <c r="X127" s="67" t="n"/>
      <c r="Y127" s="68" t="n"/>
      <c r="Z127" s="68" t="n"/>
      <c r="AA127" s="68" t="n"/>
      <c r="AB127" s="68" t="n"/>
      <c r="AC127" s="68" t="n"/>
      <c r="AD127" s="68" t="n"/>
      <c r="AE127" s="68" t="n"/>
      <c r="AF127" s="68" t="n"/>
      <c r="AG127" s="68" t="n"/>
      <c r="AH127" s="68" t="n"/>
      <c r="AI127" s="68" t="n"/>
      <c r="AJ127" s="68" t="n"/>
      <c r="AK127" s="68" t="n"/>
      <c r="AL127" s="68" t="n"/>
      <c r="AM127" s="68" t="n"/>
    </row>
    <row r="128">
      <c r="F128" s="67" t="n"/>
      <c r="G128" s="67" t="n"/>
      <c r="H128" s="67" t="n"/>
      <c r="I128" s="67" t="n"/>
      <c r="J128" s="67" t="n"/>
      <c r="K128" s="67" t="n"/>
      <c r="L128" s="67" t="n"/>
      <c r="M128" s="67" t="n"/>
      <c r="N128" s="67" t="n"/>
      <c r="O128" s="67" t="n"/>
      <c r="P128" s="67" t="n"/>
      <c r="Q128" s="67" t="n"/>
      <c r="R128" s="67" t="n"/>
      <c r="S128" s="67" t="n"/>
      <c r="T128" s="67" t="n"/>
      <c r="U128" s="67" t="n"/>
      <c r="V128" s="67" t="n"/>
      <c r="W128" s="67" t="n"/>
      <c r="X128" s="67" t="n"/>
      <c r="Y128" s="68" t="n"/>
      <c r="Z128" s="68" t="n"/>
      <c r="AA128" s="68" t="n"/>
      <c r="AB128" s="68" t="n"/>
      <c r="AC128" s="68" t="n"/>
      <c r="AD128" s="68" t="n"/>
      <c r="AE128" s="68" t="n"/>
      <c r="AF128" s="68" t="n"/>
      <c r="AG128" s="68" t="n"/>
      <c r="AH128" s="68" t="n"/>
      <c r="AI128" s="68" t="n"/>
      <c r="AJ128" s="68" t="n"/>
      <c r="AK128" s="68" t="n"/>
      <c r="AL128" s="68" t="n"/>
      <c r="AM128" s="68" t="n"/>
    </row>
    <row r="129">
      <c r="F129" s="67" t="n"/>
      <c r="G129" s="67" t="n"/>
      <c r="H129" s="67" t="n"/>
      <c r="I129" s="67" t="n"/>
      <c r="J129" s="67" t="n"/>
      <c r="K129" s="67" t="n"/>
      <c r="L129" s="67" t="n"/>
      <c r="M129" s="67" t="n"/>
      <c r="N129" s="67" t="n"/>
      <c r="O129" s="67" t="n"/>
      <c r="P129" s="67" t="n"/>
      <c r="Q129" s="67" t="n"/>
      <c r="R129" s="67" t="n"/>
      <c r="S129" s="67" t="n"/>
      <c r="T129" s="67" t="n"/>
      <c r="U129" s="67" t="n"/>
      <c r="V129" s="67" t="n"/>
      <c r="W129" s="67" t="n"/>
      <c r="X129" s="67" t="n"/>
      <c r="Y129" s="68" t="n"/>
      <c r="Z129" s="68" t="n"/>
      <c r="AA129" s="68" t="n"/>
      <c r="AB129" s="68" t="n"/>
      <c r="AC129" s="68" t="n"/>
      <c r="AD129" s="68" t="n"/>
      <c r="AE129" s="68" t="n"/>
      <c r="AF129" s="68" t="n"/>
      <c r="AG129" s="68" t="n"/>
      <c r="AH129" s="68" t="n"/>
      <c r="AI129" s="68" t="n"/>
      <c r="AJ129" s="68" t="n"/>
      <c r="AK129" s="68" t="n"/>
      <c r="AL129" s="68" t="n"/>
      <c r="AM129" s="68" t="n"/>
    </row>
    <row r="130">
      <c r="F130" s="67" t="n"/>
      <c r="G130" s="67" t="n"/>
      <c r="H130" s="67" t="n"/>
      <c r="I130" s="67" t="n"/>
      <c r="J130" s="67" t="n"/>
      <c r="K130" s="67" t="n"/>
      <c r="L130" s="67" t="n"/>
      <c r="M130" s="67" t="n"/>
      <c r="N130" s="67" t="n"/>
      <c r="O130" s="67" t="n"/>
      <c r="P130" s="67" t="n"/>
      <c r="Q130" s="67" t="n"/>
      <c r="R130" s="67" t="n"/>
      <c r="S130" s="67" t="n"/>
      <c r="T130" s="67" t="n"/>
      <c r="U130" s="67" t="n"/>
      <c r="V130" s="67" t="n"/>
      <c r="W130" s="67" t="n"/>
      <c r="X130" s="67" t="n"/>
      <c r="Y130" s="68" t="n"/>
      <c r="Z130" s="68" t="n"/>
      <c r="AA130" s="68" t="n"/>
      <c r="AB130" s="68" t="n"/>
      <c r="AC130" s="68" t="n"/>
      <c r="AD130" s="68" t="n"/>
      <c r="AE130" s="68" t="n"/>
      <c r="AF130" s="68" t="n"/>
      <c r="AG130" s="68" t="n"/>
      <c r="AH130" s="68" t="n"/>
      <c r="AI130" s="68" t="n"/>
      <c r="AJ130" s="68" t="n"/>
      <c r="AK130" s="68" t="n"/>
      <c r="AL130" s="68" t="n"/>
      <c r="AM130" s="68" t="n"/>
    </row>
    <row r="131">
      <c r="F131" s="67" t="n"/>
      <c r="G131" s="67" t="n"/>
      <c r="H131" s="67" t="n"/>
      <c r="I131" s="67" t="n"/>
      <c r="J131" s="67" t="n"/>
      <c r="K131" s="67" t="n"/>
      <c r="L131" s="67" t="n"/>
      <c r="M131" s="67" t="n"/>
      <c r="N131" s="67" t="n"/>
      <c r="O131" s="67" t="n"/>
      <c r="P131" s="67" t="n"/>
      <c r="Q131" s="67" t="n"/>
      <c r="R131" s="67" t="n"/>
      <c r="S131" s="67" t="n"/>
      <c r="T131" s="67" t="n"/>
      <c r="U131" s="67" t="n"/>
      <c r="V131" s="67" t="n"/>
      <c r="W131" s="67" t="n"/>
      <c r="X131" s="67" t="n"/>
      <c r="Y131" s="68" t="n"/>
      <c r="Z131" s="68" t="n"/>
      <c r="AA131" s="68" t="n"/>
      <c r="AB131" s="68" t="n"/>
      <c r="AC131" s="68" t="n"/>
      <c r="AD131" s="68" t="n"/>
      <c r="AE131" s="68" t="n"/>
      <c r="AF131" s="68" t="n"/>
      <c r="AG131" s="68" t="n"/>
      <c r="AH131" s="68" t="n"/>
      <c r="AI131" s="68" t="n"/>
      <c r="AJ131" s="68" t="n"/>
      <c r="AK131" s="68" t="n"/>
      <c r="AL131" s="68" t="n"/>
      <c r="AM131" s="68" t="n"/>
    </row>
    <row r="132">
      <c r="F132" s="67" t="n"/>
      <c r="G132" s="67" t="n"/>
      <c r="H132" s="67" t="n"/>
      <c r="I132" s="67" t="n"/>
      <c r="J132" s="67" t="n"/>
      <c r="K132" s="67" t="n"/>
      <c r="L132" s="67" t="n"/>
      <c r="M132" s="67" t="n"/>
      <c r="N132" s="67" t="n"/>
      <c r="O132" s="67" t="n"/>
      <c r="P132" s="67" t="n"/>
      <c r="Q132" s="67" t="n"/>
      <c r="R132" s="67" t="n"/>
      <c r="S132" s="67" t="n"/>
      <c r="T132" s="67" t="n"/>
      <c r="U132" s="67" t="n"/>
      <c r="V132" s="67" t="n"/>
      <c r="W132" s="67" t="n"/>
      <c r="X132" s="67" t="n"/>
      <c r="Y132" s="68" t="n"/>
      <c r="Z132" s="68" t="n"/>
      <c r="AA132" s="68" t="n"/>
      <c r="AB132" s="68" t="n"/>
      <c r="AC132" s="68" t="n"/>
      <c r="AD132" s="68" t="n"/>
      <c r="AE132" s="68" t="n"/>
      <c r="AF132" s="68" t="n"/>
      <c r="AG132" s="68" t="n"/>
      <c r="AH132" s="68" t="n"/>
      <c r="AI132" s="68" t="n"/>
      <c r="AJ132" s="68" t="n"/>
      <c r="AK132" s="68" t="n"/>
      <c r="AL132" s="68" t="n"/>
      <c r="AM132" s="68" t="n"/>
    </row>
    <row r="133">
      <c r="F133" s="67" t="n"/>
      <c r="G133" s="67" t="n"/>
      <c r="H133" s="67" t="n"/>
      <c r="I133" s="67" t="n"/>
      <c r="J133" s="67" t="n"/>
      <c r="K133" s="67" t="n"/>
      <c r="L133" s="67" t="n"/>
      <c r="M133" s="67" t="n"/>
      <c r="N133" s="67" t="n"/>
      <c r="O133" s="67" t="n"/>
      <c r="P133" s="67" t="n"/>
      <c r="Q133" s="67" t="n"/>
      <c r="R133" s="67" t="n"/>
      <c r="S133" s="67" t="n"/>
      <c r="T133" s="67" t="n"/>
      <c r="U133" s="67" t="n"/>
      <c r="V133" s="67" t="n"/>
      <c r="W133" s="67" t="n"/>
      <c r="X133" s="67" t="n"/>
      <c r="Y133" s="68" t="n"/>
      <c r="Z133" s="68" t="n"/>
      <c r="AA133" s="68" t="n"/>
      <c r="AB133" s="68" t="n"/>
      <c r="AC133" s="68" t="n"/>
      <c r="AD133" s="68" t="n"/>
      <c r="AE133" s="68" t="n"/>
      <c r="AF133" s="68" t="n"/>
      <c r="AG133" s="68" t="n"/>
      <c r="AH133" s="68" t="n"/>
      <c r="AI133" s="68" t="n"/>
      <c r="AJ133" s="68" t="n"/>
      <c r="AK133" s="68" t="n"/>
      <c r="AL133" s="68" t="n"/>
      <c r="AM133" s="68" t="n"/>
    </row>
    <row r="134">
      <c r="F134" s="67" t="n"/>
      <c r="G134" s="67" t="n"/>
      <c r="H134" s="67" t="n"/>
      <c r="I134" s="67" t="n"/>
      <c r="J134" s="67" t="n"/>
      <c r="K134" s="67" t="n"/>
      <c r="L134" s="67" t="n"/>
      <c r="M134" s="67" t="n"/>
      <c r="N134" s="67" t="n"/>
      <c r="O134" s="67" t="n"/>
      <c r="P134" s="67" t="n"/>
      <c r="Q134" s="67" t="n"/>
      <c r="R134" s="67" t="n"/>
      <c r="S134" s="67" t="n"/>
      <c r="T134" s="67" t="n"/>
      <c r="U134" s="67" t="n"/>
      <c r="V134" s="67" t="n"/>
      <c r="W134" s="67" t="n"/>
      <c r="X134" s="67" t="n"/>
      <c r="Y134" s="68" t="n"/>
      <c r="Z134" s="68" t="n"/>
      <c r="AA134" s="68" t="n"/>
      <c r="AB134" s="68" t="n"/>
      <c r="AC134" s="68" t="n"/>
      <c r="AD134" s="68" t="n"/>
      <c r="AE134" s="68" t="n"/>
      <c r="AF134" s="68" t="n"/>
      <c r="AG134" s="68" t="n"/>
      <c r="AH134" s="68" t="n"/>
      <c r="AI134" s="68" t="n"/>
      <c r="AJ134" s="68" t="n"/>
      <c r="AK134" s="68" t="n"/>
      <c r="AL134" s="68" t="n"/>
      <c r="AM134" s="68" t="n"/>
    </row>
    <row r="135">
      <c r="F135" s="67" t="n"/>
      <c r="G135" s="67" t="n"/>
      <c r="H135" s="67" t="n"/>
      <c r="I135" s="67" t="n"/>
      <c r="J135" s="67" t="n"/>
      <c r="K135" s="67" t="n"/>
      <c r="L135" s="67" t="n"/>
      <c r="M135" s="67" t="n"/>
      <c r="N135" s="67" t="n"/>
      <c r="O135" s="67" t="n"/>
      <c r="P135" s="67" t="n"/>
      <c r="Q135" s="67" t="n"/>
      <c r="R135" s="67" t="n"/>
      <c r="S135" s="67" t="n"/>
      <c r="T135" s="67" t="n"/>
      <c r="U135" s="67" t="n"/>
      <c r="V135" s="67" t="n"/>
      <c r="W135" s="67" t="n"/>
      <c r="X135" s="67" t="n"/>
      <c r="Y135" s="68" t="n"/>
      <c r="Z135" s="68" t="n"/>
      <c r="AA135" s="68" t="n"/>
      <c r="AB135" s="68" t="n"/>
      <c r="AC135" s="68" t="n"/>
      <c r="AD135" s="68" t="n"/>
      <c r="AE135" s="68" t="n"/>
      <c r="AF135" s="68" t="n"/>
      <c r="AG135" s="68" t="n"/>
      <c r="AH135" s="68" t="n"/>
      <c r="AI135" s="68" t="n"/>
      <c r="AJ135" s="68" t="n"/>
      <c r="AK135" s="68" t="n"/>
      <c r="AL135" s="68" t="n"/>
      <c r="AM135" s="68" t="n"/>
    </row>
    <row r="136">
      <c r="F136" s="67" t="n"/>
      <c r="G136" s="67" t="n"/>
      <c r="H136" s="67" t="n"/>
      <c r="I136" s="67" t="n"/>
      <c r="J136" s="67" t="n"/>
      <c r="K136" s="67" t="n"/>
      <c r="L136" s="67" t="n"/>
      <c r="M136" s="67" t="n"/>
      <c r="N136" s="67" t="n"/>
      <c r="O136" s="67" t="n"/>
      <c r="P136" s="67" t="n"/>
      <c r="Q136" s="67" t="n"/>
      <c r="R136" s="67" t="n"/>
      <c r="S136" s="67" t="n"/>
      <c r="T136" s="67" t="n"/>
      <c r="U136" s="67" t="n"/>
      <c r="V136" s="67" t="n"/>
      <c r="W136" s="67" t="n"/>
      <c r="X136" s="67" t="n"/>
      <c r="Y136" s="68" t="n"/>
      <c r="Z136" s="68" t="n"/>
      <c r="AA136" s="68" t="n"/>
      <c r="AB136" s="68" t="n"/>
      <c r="AC136" s="68" t="n"/>
      <c r="AD136" s="68" t="n"/>
      <c r="AE136" s="68" t="n"/>
      <c r="AF136" s="68" t="n"/>
      <c r="AG136" s="68" t="n"/>
      <c r="AH136" s="68" t="n"/>
      <c r="AI136" s="68" t="n"/>
      <c r="AJ136" s="68" t="n"/>
      <c r="AK136" s="68" t="n"/>
      <c r="AL136" s="68" t="n"/>
      <c r="AM136" s="68" t="n"/>
    </row>
    <row r="137">
      <c r="F137" s="67" t="n"/>
      <c r="G137" s="67" t="n"/>
      <c r="H137" s="67" t="n"/>
      <c r="I137" s="67" t="n"/>
      <c r="J137" s="67" t="n"/>
      <c r="K137" s="67" t="n"/>
      <c r="L137" s="67" t="n"/>
      <c r="M137" s="67" t="n"/>
      <c r="N137" s="67" t="n"/>
      <c r="O137" s="67" t="n"/>
      <c r="P137" s="67" t="n"/>
      <c r="Q137" s="67" t="n"/>
      <c r="R137" s="67" t="n"/>
      <c r="S137" s="67" t="n"/>
      <c r="T137" s="67" t="n"/>
      <c r="U137" s="67" t="n"/>
      <c r="V137" s="67" t="n"/>
      <c r="W137" s="67" t="n"/>
      <c r="X137" s="67" t="n"/>
      <c r="Y137" s="68" t="n"/>
      <c r="Z137" s="68" t="n"/>
      <c r="AA137" s="68" t="n"/>
      <c r="AB137" s="68" t="n"/>
      <c r="AC137" s="68" t="n"/>
      <c r="AD137" s="68" t="n"/>
      <c r="AE137" s="68" t="n"/>
      <c r="AF137" s="68" t="n"/>
      <c r="AG137" s="68" t="n"/>
      <c r="AH137" s="68" t="n"/>
      <c r="AI137" s="68" t="n"/>
      <c r="AJ137" s="68" t="n"/>
      <c r="AK137" s="68" t="n"/>
      <c r="AL137" s="68" t="n"/>
      <c r="AM137" s="68" t="n"/>
    </row>
    <row r="138">
      <c r="F138" s="67" t="n"/>
      <c r="G138" s="67" t="n"/>
      <c r="H138" s="67" t="n"/>
      <c r="I138" s="67" t="n"/>
      <c r="J138" s="67" t="n"/>
      <c r="K138" s="67" t="n"/>
      <c r="L138" s="67" t="n"/>
      <c r="M138" s="67" t="n"/>
      <c r="N138" s="67" t="n"/>
      <c r="O138" s="67" t="n"/>
      <c r="P138" s="67" t="n"/>
      <c r="Q138" s="67" t="n"/>
      <c r="R138" s="67" t="n"/>
      <c r="S138" s="67" t="n"/>
      <c r="T138" s="67" t="n"/>
      <c r="U138" s="67" t="n"/>
      <c r="V138" s="67" t="n"/>
      <c r="W138" s="67" t="n"/>
      <c r="X138" s="67" t="n"/>
      <c r="Y138" s="68" t="n"/>
      <c r="Z138" s="68" t="n"/>
      <c r="AA138" s="68" t="n"/>
      <c r="AB138" s="68" t="n"/>
      <c r="AC138" s="68" t="n"/>
      <c r="AD138" s="68" t="n"/>
      <c r="AE138" s="68" t="n"/>
      <c r="AF138" s="68" t="n"/>
      <c r="AG138" s="68" t="n"/>
      <c r="AH138" s="68" t="n"/>
      <c r="AI138" s="68" t="n"/>
      <c r="AJ138" s="68" t="n"/>
      <c r="AK138" s="68" t="n"/>
      <c r="AL138" s="68" t="n"/>
      <c r="AM138" s="68" t="n"/>
    </row>
    <row r="139">
      <c r="F139" s="67" t="n"/>
      <c r="G139" s="67" t="n"/>
      <c r="H139" s="67" t="n"/>
      <c r="I139" s="67" t="n"/>
      <c r="J139" s="67" t="n"/>
      <c r="K139" s="67" t="n"/>
      <c r="L139" s="67" t="n"/>
      <c r="M139" s="67" t="n"/>
      <c r="N139" s="67" t="n"/>
      <c r="O139" s="67" t="n"/>
      <c r="P139" s="67" t="n"/>
      <c r="Q139" s="67" t="n"/>
      <c r="R139" s="67" t="n"/>
      <c r="S139" s="67" t="n"/>
      <c r="T139" s="67" t="n"/>
      <c r="U139" s="67" t="n"/>
      <c r="V139" s="67" t="n"/>
      <c r="W139" s="67" t="n"/>
      <c r="X139" s="67" t="n"/>
      <c r="Y139" s="68" t="n"/>
      <c r="Z139" s="68" t="n"/>
      <c r="AA139" s="68" t="n"/>
      <c r="AB139" s="68" t="n"/>
      <c r="AC139" s="68" t="n"/>
      <c r="AD139" s="68" t="n"/>
      <c r="AE139" s="68" t="n"/>
      <c r="AF139" s="68" t="n"/>
      <c r="AG139" s="68" t="n"/>
      <c r="AH139" s="68" t="n"/>
      <c r="AI139" s="68" t="n"/>
      <c r="AJ139" s="68" t="n"/>
      <c r="AK139" s="68" t="n"/>
      <c r="AL139" s="68" t="n"/>
      <c r="AM139" s="68" t="n"/>
    </row>
    <row r="140">
      <c r="F140" s="67" t="n"/>
      <c r="G140" s="67" t="n"/>
      <c r="H140" s="67" t="n"/>
      <c r="I140" s="67" t="n"/>
      <c r="J140" s="67" t="n"/>
      <c r="K140" s="67" t="n"/>
      <c r="L140" s="67" t="n"/>
      <c r="M140" s="67" t="n"/>
      <c r="N140" s="67" t="n"/>
      <c r="O140" s="67" t="n"/>
      <c r="P140" s="67" t="n"/>
      <c r="Q140" s="67" t="n"/>
      <c r="R140" s="67" t="n"/>
      <c r="S140" s="67" t="n"/>
      <c r="T140" s="67" t="n"/>
      <c r="U140" s="67" t="n"/>
      <c r="V140" s="67" t="n"/>
      <c r="W140" s="67" t="n"/>
      <c r="X140" s="67" t="n"/>
      <c r="Y140" s="68" t="n"/>
      <c r="Z140" s="68" t="n"/>
      <c r="AA140" s="68" t="n"/>
      <c r="AB140" s="68" t="n"/>
      <c r="AC140" s="68" t="n"/>
      <c r="AD140" s="68" t="n"/>
      <c r="AE140" s="68" t="n"/>
      <c r="AF140" s="68" t="n"/>
      <c r="AG140" s="68" t="n"/>
      <c r="AH140" s="68" t="n"/>
      <c r="AI140" s="68" t="n"/>
      <c r="AJ140" s="68" t="n"/>
      <c r="AK140" s="68" t="n"/>
      <c r="AL140" s="68" t="n"/>
      <c r="AM140" s="68" t="n"/>
    </row>
    <row r="141">
      <c r="F141" s="67" t="n"/>
      <c r="G141" s="67" t="n"/>
      <c r="H141" s="67" t="n"/>
      <c r="I141" s="67" t="n"/>
      <c r="J141" s="67" t="n"/>
      <c r="K141" s="67" t="n"/>
      <c r="L141" s="67" t="n"/>
      <c r="M141" s="67" t="n"/>
      <c r="N141" s="67" t="n"/>
      <c r="O141" s="67" t="n"/>
      <c r="P141" s="67" t="n"/>
      <c r="Q141" s="67" t="n"/>
      <c r="R141" s="67" t="n"/>
      <c r="S141" s="67" t="n"/>
      <c r="T141" s="67" t="n"/>
      <c r="U141" s="67" t="n"/>
      <c r="V141" s="67" t="n"/>
      <c r="W141" s="67" t="n"/>
      <c r="X141" s="67" t="n"/>
      <c r="Y141" s="68" t="n"/>
      <c r="Z141" s="68" t="n"/>
      <c r="AA141" s="68" t="n"/>
      <c r="AB141" s="68" t="n"/>
      <c r="AC141" s="68" t="n"/>
      <c r="AD141" s="68" t="n"/>
      <c r="AE141" s="68" t="n"/>
      <c r="AF141" s="68" t="n"/>
      <c r="AG141" s="68" t="n"/>
      <c r="AH141" s="68" t="n"/>
      <c r="AI141" s="68" t="n"/>
      <c r="AJ141" s="68" t="n"/>
      <c r="AK141" s="68" t="n"/>
      <c r="AL141" s="68" t="n"/>
      <c r="AM141" s="68" t="n"/>
    </row>
    <row r="142">
      <c r="F142" s="67" t="n"/>
      <c r="G142" s="67" t="n"/>
      <c r="H142" s="67" t="n"/>
      <c r="I142" s="67" t="n"/>
      <c r="J142" s="67" t="n"/>
      <c r="K142" s="67" t="n"/>
      <c r="L142" s="67" t="n"/>
      <c r="M142" s="67" t="n"/>
      <c r="N142" s="67" t="n"/>
      <c r="O142" s="67" t="n"/>
      <c r="P142" s="67" t="n"/>
      <c r="Q142" s="67" t="n"/>
      <c r="R142" s="67" t="n"/>
      <c r="S142" s="67" t="n"/>
      <c r="T142" s="67" t="n"/>
      <c r="U142" s="67" t="n"/>
      <c r="V142" s="67" t="n"/>
      <c r="W142" s="67" t="n"/>
      <c r="X142" s="67" t="n"/>
      <c r="Y142" s="68" t="n"/>
      <c r="Z142" s="68" t="n"/>
      <c r="AA142" s="68" t="n"/>
      <c r="AB142" s="68" t="n"/>
      <c r="AC142" s="68" t="n"/>
      <c r="AD142" s="68" t="n"/>
      <c r="AE142" s="68" t="n"/>
      <c r="AF142" s="68" t="n"/>
      <c r="AG142" s="68" t="n"/>
      <c r="AH142" s="68" t="n"/>
      <c r="AI142" s="68" t="n"/>
      <c r="AJ142" s="68" t="n"/>
      <c r="AK142" s="68" t="n"/>
      <c r="AL142" s="68" t="n"/>
      <c r="AM142" s="68" t="n"/>
    </row>
    <row r="143">
      <c r="F143" s="67" t="n"/>
      <c r="G143" s="67" t="n"/>
      <c r="H143" s="67" t="n"/>
      <c r="I143" s="67" t="n"/>
      <c r="J143" s="67" t="n"/>
      <c r="K143" s="67" t="n"/>
      <c r="L143" s="67" t="n"/>
      <c r="M143" s="67" t="n"/>
      <c r="N143" s="67" t="n"/>
      <c r="O143" s="67" t="n"/>
      <c r="P143" s="67" t="n"/>
      <c r="Q143" s="67" t="n"/>
      <c r="R143" s="67" t="n"/>
      <c r="S143" s="67" t="n"/>
      <c r="T143" s="67" t="n"/>
      <c r="U143" s="67" t="n"/>
      <c r="V143" s="67" t="n"/>
      <c r="W143" s="67" t="n"/>
      <c r="X143" s="67" t="n"/>
      <c r="Y143" s="68" t="n"/>
      <c r="Z143" s="68" t="n"/>
      <c r="AA143" s="68" t="n"/>
      <c r="AB143" s="68" t="n"/>
      <c r="AC143" s="68" t="n"/>
      <c r="AD143" s="68" t="n"/>
      <c r="AE143" s="68" t="n"/>
      <c r="AF143" s="68" t="n"/>
      <c r="AG143" s="68" t="n"/>
      <c r="AH143" s="68" t="n"/>
      <c r="AI143" s="68" t="n"/>
      <c r="AJ143" s="68" t="n"/>
      <c r="AK143" s="68" t="n"/>
      <c r="AL143" s="68" t="n"/>
      <c r="AM143" s="68" t="n"/>
    </row>
    <row r="144">
      <c r="F144" s="67" t="n"/>
      <c r="G144" s="67" t="n"/>
      <c r="H144" s="67" t="n"/>
      <c r="I144" s="67" t="n"/>
      <c r="J144" s="67" t="n"/>
      <c r="K144" s="67" t="n"/>
      <c r="L144" s="67" t="n"/>
      <c r="M144" s="67" t="n"/>
      <c r="N144" s="67" t="n"/>
      <c r="O144" s="67" t="n"/>
      <c r="P144" s="67" t="n"/>
      <c r="Q144" s="67" t="n"/>
      <c r="R144" s="67" t="n"/>
      <c r="S144" s="67" t="n"/>
      <c r="T144" s="67" t="n"/>
      <c r="U144" s="67" t="n"/>
      <c r="V144" s="67" t="n"/>
      <c r="W144" s="67" t="n"/>
      <c r="X144" s="67" t="n"/>
      <c r="Y144" s="68" t="n"/>
      <c r="Z144" s="68" t="n"/>
      <c r="AA144" s="68" t="n"/>
      <c r="AB144" s="68" t="n"/>
      <c r="AC144" s="68" t="n"/>
      <c r="AD144" s="68" t="n"/>
      <c r="AE144" s="68" t="n"/>
      <c r="AF144" s="68" t="n"/>
      <c r="AG144" s="68" t="n"/>
      <c r="AH144" s="68" t="n"/>
      <c r="AI144" s="68" t="n"/>
      <c r="AJ144" s="68" t="n"/>
      <c r="AK144" s="68" t="n"/>
      <c r="AL144" s="68" t="n"/>
      <c r="AM144" s="68" t="n"/>
    </row>
    <row r="145">
      <c r="F145" s="67" t="n"/>
      <c r="G145" s="67" t="n"/>
      <c r="H145" s="67" t="n"/>
      <c r="I145" s="67" t="n"/>
      <c r="J145" s="67" t="n"/>
      <c r="K145" s="67" t="n"/>
      <c r="L145" s="67" t="n"/>
      <c r="M145" s="67" t="n"/>
      <c r="N145" s="67" t="n"/>
      <c r="O145" s="67" t="n"/>
      <c r="P145" s="67" t="n"/>
      <c r="Q145" s="67" t="n"/>
      <c r="R145" s="67" t="n"/>
      <c r="S145" s="67" t="n"/>
      <c r="T145" s="67" t="n"/>
      <c r="U145" s="67" t="n"/>
      <c r="V145" s="67" t="n"/>
      <c r="W145" s="67" t="n"/>
      <c r="X145" s="67" t="n"/>
      <c r="Y145" s="68" t="n"/>
      <c r="Z145" s="68" t="n"/>
      <c r="AA145" s="68" t="n"/>
      <c r="AB145" s="68" t="n"/>
      <c r="AC145" s="68" t="n"/>
      <c r="AD145" s="68" t="n"/>
      <c r="AE145" s="68" t="n"/>
      <c r="AF145" s="68" t="n"/>
      <c r="AG145" s="68" t="n"/>
      <c r="AH145" s="68" t="n"/>
      <c r="AI145" s="68" t="n"/>
      <c r="AJ145" s="68" t="n"/>
      <c r="AK145" s="68" t="n"/>
      <c r="AL145" s="68" t="n"/>
      <c r="AM145" s="68" t="n"/>
    </row>
    <row r="146">
      <c r="F146" s="67" t="n"/>
      <c r="G146" s="67" t="n"/>
      <c r="H146" s="67" t="n"/>
      <c r="I146" s="67" t="n"/>
      <c r="J146" s="67" t="n"/>
      <c r="K146" s="67" t="n"/>
      <c r="L146" s="67" t="n"/>
      <c r="M146" s="67" t="n"/>
      <c r="N146" s="67" t="n"/>
      <c r="O146" s="67" t="n"/>
      <c r="P146" s="67" t="n"/>
      <c r="Q146" s="67" t="n"/>
      <c r="R146" s="67" t="n"/>
      <c r="S146" s="67" t="n"/>
      <c r="T146" s="67" t="n"/>
      <c r="U146" s="67" t="n"/>
      <c r="V146" s="67" t="n"/>
      <c r="W146" s="67" t="n"/>
      <c r="X146" s="67" t="n"/>
      <c r="Y146" s="68" t="n"/>
      <c r="Z146" s="68" t="n"/>
      <c r="AA146" s="68" t="n"/>
      <c r="AB146" s="68" t="n"/>
      <c r="AC146" s="68" t="n"/>
      <c r="AD146" s="68" t="n"/>
      <c r="AE146" s="68" t="n"/>
      <c r="AF146" s="68" t="n"/>
      <c r="AG146" s="68" t="n"/>
      <c r="AH146" s="68" t="n"/>
      <c r="AI146" s="68" t="n"/>
      <c r="AJ146" s="68" t="n"/>
      <c r="AK146" s="68" t="n"/>
      <c r="AL146" s="68" t="n"/>
      <c r="AM146" s="68" t="n"/>
    </row>
    <row r="147">
      <c r="F147" s="67" t="n"/>
      <c r="G147" s="67" t="n"/>
      <c r="H147" s="67" t="n"/>
      <c r="I147" s="67" t="n"/>
      <c r="J147" s="67" t="n"/>
      <c r="K147" s="67" t="n"/>
      <c r="L147" s="67" t="n"/>
      <c r="M147" s="67" t="n"/>
      <c r="N147" s="67" t="n"/>
      <c r="O147" s="67" t="n"/>
      <c r="P147" s="67" t="n"/>
      <c r="Q147" s="67" t="n"/>
      <c r="R147" s="67" t="n"/>
      <c r="S147" s="67" t="n"/>
      <c r="T147" s="67" t="n"/>
      <c r="U147" s="67" t="n"/>
      <c r="V147" s="67" t="n"/>
      <c r="W147" s="67" t="n"/>
      <c r="X147" s="67" t="n"/>
      <c r="Y147" s="68" t="n"/>
      <c r="Z147" s="68" t="n"/>
      <c r="AA147" s="68" t="n"/>
      <c r="AB147" s="68" t="n"/>
      <c r="AC147" s="68" t="n"/>
      <c r="AD147" s="68" t="n"/>
      <c r="AE147" s="68" t="n"/>
      <c r="AF147" s="68" t="n"/>
      <c r="AG147" s="68" t="n"/>
      <c r="AH147" s="68" t="n"/>
      <c r="AI147" s="68" t="n"/>
      <c r="AJ147" s="68" t="n"/>
      <c r="AK147" s="68" t="n"/>
      <c r="AL147" s="68" t="n"/>
      <c r="AM147" s="68" t="n"/>
    </row>
    <row r="148">
      <c r="F148" s="67" t="n"/>
      <c r="G148" s="67" t="n"/>
      <c r="H148" s="67" t="n"/>
      <c r="I148" s="67" t="n"/>
      <c r="J148" s="67" t="n"/>
      <c r="K148" s="67" t="n"/>
      <c r="L148" s="67" t="n"/>
      <c r="M148" s="67" t="n"/>
      <c r="N148" s="67" t="n"/>
      <c r="O148" s="67" t="n"/>
      <c r="P148" s="67" t="n"/>
      <c r="Q148" s="67" t="n"/>
      <c r="R148" s="67" t="n"/>
      <c r="S148" s="67" t="n"/>
      <c r="T148" s="67" t="n"/>
      <c r="U148" s="67" t="n"/>
      <c r="V148" s="67" t="n"/>
      <c r="W148" s="67" t="n"/>
      <c r="X148" s="67" t="n"/>
      <c r="Y148" s="68" t="n"/>
      <c r="Z148" s="68" t="n"/>
      <c r="AA148" s="68" t="n"/>
      <c r="AB148" s="68" t="n"/>
      <c r="AC148" s="68" t="n"/>
      <c r="AD148" s="68" t="n"/>
      <c r="AE148" s="68" t="n"/>
      <c r="AF148" s="68" t="n"/>
      <c r="AG148" s="68" t="n"/>
      <c r="AH148" s="68" t="n"/>
      <c r="AI148" s="68" t="n"/>
      <c r="AJ148" s="68" t="n"/>
      <c r="AK148" s="68" t="n"/>
      <c r="AL148" s="68" t="n"/>
      <c r="AM148" s="68" t="n"/>
    </row>
    <row r="149">
      <c r="F149" s="67" t="n"/>
      <c r="G149" s="67" t="n"/>
      <c r="H149" s="67" t="n"/>
      <c r="I149" s="67" t="n"/>
      <c r="J149" s="67" t="n"/>
      <c r="K149" s="67" t="n"/>
      <c r="L149" s="67" t="n"/>
      <c r="M149" s="67" t="n"/>
      <c r="N149" s="67" t="n"/>
      <c r="O149" s="67" t="n"/>
      <c r="P149" s="67" t="n"/>
      <c r="Q149" s="67" t="n"/>
      <c r="R149" s="67" t="n"/>
      <c r="S149" s="67" t="n"/>
      <c r="T149" s="67" t="n"/>
      <c r="U149" s="67" t="n"/>
      <c r="V149" s="67" t="n"/>
      <c r="W149" s="67" t="n"/>
      <c r="X149" s="67" t="n"/>
      <c r="Y149" s="68" t="n"/>
      <c r="Z149" s="68" t="n"/>
      <c r="AA149" s="68" t="n"/>
      <c r="AB149" s="68" t="n"/>
      <c r="AC149" s="68" t="n"/>
      <c r="AD149" s="68" t="n"/>
      <c r="AE149" s="68" t="n"/>
      <c r="AF149" s="68" t="n"/>
      <c r="AG149" s="68" t="n"/>
      <c r="AH149" s="68" t="n"/>
      <c r="AI149" s="68" t="n"/>
      <c r="AJ149" s="68" t="n"/>
      <c r="AK149" s="68" t="n"/>
      <c r="AL149" s="68" t="n"/>
      <c r="AM149" s="68" t="n"/>
    </row>
    <row r="150">
      <c r="F150" s="67" t="n"/>
      <c r="G150" s="67" t="n"/>
      <c r="H150" s="67" t="n"/>
      <c r="I150" s="67" t="n"/>
      <c r="J150" s="67" t="n"/>
      <c r="K150" s="67" t="n"/>
      <c r="L150" s="67" t="n"/>
      <c r="M150" s="67" t="n"/>
      <c r="N150" s="67" t="n"/>
      <c r="O150" s="67" t="n"/>
      <c r="P150" s="67" t="n"/>
      <c r="Q150" s="67" t="n"/>
      <c r="R150" s="67" t="n"/>
      <c r="S150" s="67" t="n"/>
      <c r="T150" s="67" t="n"/>
      <c r="U150" s="67" t="n"/>
      <c r="V150" s="67" t="n"/>
      <c r="W150" s="67" t="n"/>
      <c r="X150" s="67" t="n"/>
      <c r="Y150" s="68" t="n"/>
      <c r="Z150" s="68" t="n"/>
      <c r="AA150" s="68" t="n"/>
      <c r="AB150" s="68" t="n"/>
      <c r="AC150" s="68" t="n"/>
      <c r="AD150" s="68" t="n"/>
      <c r="AE150" s="68" t="n"/>
      <c r="AF150" s="68" t="n"/>
      <c r="AG150" s="68" t="n"/>
      <c r="AH150" s="68" t="n"/>
      <c r="AI150" s="68" t="n"/>
      <c r="AJ150" s="68" t="n"/>
      <c r="AK150" s="68" t="n"/>
      <c r="AL150" s="68" t="n"/>
      <c r="AM150" s="68" t="n"/>
    </row>
    <row r="151">
      <c r="F151" s="67" t="n"/>
      <c r="G151" s="67" t="n"/>
      <c r="H151" s="67" t="n"/>
      <c r="I151" s="67" t="n"/>
      <c r="J151" s="67" t="n"/>
      <c r="K151" s="67" t="n"/>
      <c r="L151" s="67" t="n"/>
      <c r="M151" s="67" t="n"/>
      <c r="N151" s="67" t="n"/>
      <c r="O151" s="67" t="n"/>
      <c r="P151" s="67" t="n"/>
      <c r="Q151" s="67" t="n"/>
      <c r="R151" s="67" t="n"/>
      <c r="S151" s="67" t="n"/>
      <c r="T151" s="67" t="n"/>
      <c r="U151" s="67" t="n"/>
      <c r="V151" s="67" t="n"/>
      <c r="W151" s="67" t="n"/>
      <c r="X151" s="67" t="n"/>
      <c r="Y151" s="68" t="n"/>
      <c r="Z151" s="68" t="n"/>
      <c r="AA151" s="68" t="n"/>
      <c r="AB151" s="68" t="n"/>
      <c r="AC151" s="68" t="n"/>
      <c r="AD151" s="68" t="n"/>
      <c r="AE151" s="68" t="n"/>
      <c r="AF151" s="68" t="n"/>
      <c r="AG151" s="68" t="n"/>
      <c r="AH151" s="68" t="n"/>
      <c r="AI151" s="68" t="n"/>
      <c r="AJ151" s="68" t="n"/>
      <c r="AK151" s="68" t="n"/>
      <c r="AL151" s="68" t="n"/>
      <c r="AM151" s="68" t="n"/>
    </row>
    <row r="152">
      <c r="F152" s="67" t="n"/>
      <c r="G152" s="67" t="n"/>
      <c r="H152" s="67" t="n"/>
      <c r="I152" s="67" t="n"/>
      <c r="J152" s="67" t="n"/>
      <c r="K152" s="67" t="n"/>
      <c r="L152" s="67" t="n"/>
      <c r="M152" s="67" t="n"/>
      <c r="N152" s="67" t="n"/>
      <c r="O152" s="67" t="n"/>
      <c r="P152" s="67" t="n"/>
      <c r="Q152" s="67" t="n"/>
      <c r="R152" s="67" t="n"/>
      <c r="S152" s="67" t="n"/>
      <c r="T152" s="67" t="n"/>
      <c r="U152" s="67" t="n"/>
      <c r="V152" s="67" t="n"/>
      <c r="W152" s="67" t="n"/>
      <c r="X152" s="67" t="n"/>
      <c r="Y152" s="68" t="n"/>
      <c r="Z152" s="68" t="n"/>
      <c r="AA152" s="68" t="n"/>
      <c r="AB152" s="68" t="n"/>
      <c r="AC152" s="68" t="n"/>
      <c r="AD152" s="68" t="n"/>
      <c r="AE152" s="68" t="n"/>
      <c r="AF152" s="68" t="n"/>
      <c r="AG152" s="68" t="n"/>
      <c r="AH152" s="68" t="n"/>
      <c r="AI152" s="68" t="n"/>
      <c r="AJ152" s="68" t="n"/>
      <c r="AK152" s="68" t="n"/>
      <c r="AL152" s="68" t="n"/>
      <c r="AM152" s="68" t="n"/>
    </row>
    <row r="153">
      <c r="F153" s="67" t="n"/>
      <c r="G153" s="67" t="n"/>
      <c r="H153" s="67" t="n"/>
      <c r="I153" s="67" t="n"/>
      <c r="J153" s="67" t="n"/>
      <c r="K153" s="67" t="n"/>
      <c r="L153" s="67" t="n"/>
      <c r="M153" s="67" t="n"/>
      <c r="N153" s="67" t="n"/>
      <c r="O153" s="67" t="n"/>
      <c r="P153" s="67" t="n"/>
      <c r="Q153" s="67" t="n"/>
      <c r="R153" s="67" t="n"/>
      <c r="S153" s="67" t="n"/>
      <c r="T153" s="67" t="n"/>
      <c r="U153" s="67" t="n"/>
      <c r="V153" s="67" t="n"/>
      <c r="W153" s="67" t="n"/>
      <c r="X153" s="67" t="n"/>
      <c r="Y153" s="68" t="n"/>
      <c r="Z153" s="68" t="n"/>
      <c r="AA153" s="68" t="n"/>
      <c r="AB153" s="68" t="n"/>
      <c r="AC153" s="68" t="n"/>
      <c r="AD153" s="68" t="n"/>
      <c r="AE153" s="68" t="n"/>
      <c r="AF153" s="68" t="n"/>
      <c r="AG153" s="68" t="n"/>
      <c r="AH153" s="68" t="n"/>
      <c r="AI153" s="68" t="n"/>
      <c r="AJ153" s="68" t="n"/>
      <c r="AK153" s="68" t="n"/>
      <c r="AL153" s="68" t="n"/>
      <c r="AM153" s="68" t="n"/>
    </row>
    <row r="154">
      <c r="F154" s="67" t="n"/>
      <c r="G154" s="67" t="n"/>
      <c r="H154" s="67" t="n"/>
      <c r="I154" s="67" t="n"/>
      <c r="J154" s="67" t="n"/>
      <c r="K154" s="67" t="n"/>
      <c r="L154" s="67" t="n"/>
      <c r="M154" s="67" t="n"/>
      <c r="N154" s="67" t="n"/>
      <c r="O154" s="67" t="n"/>
      <c r="P154" s="67" t="n"/>
      <c r="Q154" s="67" t="n"/>
      <c r="R154" s="67" t="n"/>
      <c r="S154" s="67" t="n"/>
      <c r="T154" s="67" t="n"/>
      <c r="U154" s="67" t="n"/>
      <c r="V154" s="67" t="n"/>
      <c r="W154" s="67" t="n"/>
      <c r="X154" s="67" t="n"/>
      <c r="Y154" s="68" t="n"/>
      <c r="Z154" s="68" t="n"/>
      <c r="AA154" s="68" t="n"/>
      <c r="AB154" s="68" t="n"/>
      <c r="AC154" s="68" t="n"/>
      <c r="AD154" s="68" t="n"/>
      <c r="AE154" s="68" t="n"/>
      <c r="AF154" s="68" t="n"/>
      <c r="AG154" s="68" t="n"/>
      <c r="AH154" s="68" t="n"/>
      <c r="AI154" s="68" t="n"/>
      <c r="AJ154" s="68" t="n"/>
      <c r="AK154" s="68" t="n"/>
      <c r="AL154" s="68" t="n"/>
      <c r="AM154" s="68" t="n"/>
    </row>
    <row r="155">
      <c r="F155" s="67" t="n"/>
      <c r="G155" s="67" t="n"/>
      <c r="H155" s="67" t="n"/>
      <c r="I155" s="67" t="n"/>
      <c r="J155" s="67" t="n"/>
      <c r="K155" s="67" t="n"/>
      <c r="L155" s="67" t="n"/>
      <c r="M155" s="67" t="n"/>
      <c r="N155" s="67" t="n"/>
      <c r="O155" s="67" t="n"/>
      <c r="P155" s="67" t="n"/>
      <c r="Q155" s="67" t="n"/>
      <c r="R155" s="67" t="n"/>
      <c r="S155" s="67" t="n"/>
      <c r="T155" s="67" t="n"/>
      <c r="U155" s="67" t="n"/>
      <c r="V155" s="67" t="n"/>
      <c r="W155" s="67" t="n"/>
      <c r="X155" s="67" t="n"/>
      <c r="Y155" s="68" t="n"/>
      <c r="Z155" s="68" t="n"/>
      <c r="AA155" s="68" t="n"/>
      <c r="AB155" s="68" t="n"/>
      <c r="AC155" s="68" t="n"/>
      <c r="AD155" s="68" t="n"/>
      <c r="AE155" s="68" t="n"/>
      <c r="AF155" s="68" t="n"/>
      <c r="AG155" s="68" t="n"/>
      <c r="AH155" s="68" t="n"/>
      <c r="AI155" s="68" t="n"/>
      <c r="AJ155" s="68" t="n"/>
      <c r="AK155" s="68" t="n"/>
      <c r="AL155" s="68" t="n"/>
      <c r="AM155" s="68" t="n"/>
    </row>
    <row r="156">
      <c r="F156" s="67" t="n"/>
      <c r="G156" s="67" t="n"/>
      <c r="H156" s="67" t="n"/>
      <c r="I156" s="67" t="n"/>
      <c r="J156" s="67" t="n"/>
      <c r="K156" s="67" t="n"/>
      <c r="L156" s="67" t="n"/>
      <c r="M156" s="67" t="n"/>
      <c r="N156" s="67" t="n"/>
      <c r="O156" s="67" t="n"/>
      <c r="P156" s="67" t="n"/>
      <c r="Q156" s="67" t="n"/>
      <c r="R156" s="67" t="n"/>
      <c r="S156" s="67" t="n"/>
      <c r="T156" s="67" t="n"/>
      <c r="U156" s="67" t="n"/>
      <c r="V156" s="67" t="n"/>
      <c r="W156" s="67" t="n"/>
      <c r="X156" s="67" t="n"/>
      <c r="Y156" s="68" t="n"/>
      <c r="Z156" s="68" t="n"/>
      <c r="AA156" s="68" t="n"/>
      <c r="AB156" s="68" t="n"/>
      <c r="AC156" s="68" t="n"/>
      <c r="AD156" s="68" t="n"/>
      <c r="AE156" s="68" t="n"/>
      <c r="AF156" s="68" t="n"/>
      <c r="AG156" s="68" t="n"/>
      <c r="AH156" s="68" t="n"/>
      <c r="AI156" s="68" t="n"/>
      <c r="AJ156" s="68" t="n"/>
      <c r="AK156" s="68" t="n"/>
      <c r="AL156" s="68" t="n"/>
      <c r="AM156" s="68" t="n"/>
    </row>
    <row r="157">
      <c r="F157" s="67" t="n"/>
      <c r="G157" s="67" t="n"/>
      <c r="H157" s="67" t="n"/>
      <c r="I157" s="67" t="n"/>
      <c r="J157" s="67" t="n"/>
      <c r="K157" s="67" t="n"/>
      <c r="L157" s="67" t="n"/>
      <c r="M157" s="67" t="n"/>
      <c r="N157" s="67" t="n"/>
      <c r="O157" s="67" t="n"/>
      <c r="P157" s="67" t="n"/>
      <c r="Q157" s="67" t="n"/>
      <c r="R157" s="67" t="n"/>
      <c r="S157" s="67" t="n"/>
      <c r="T157" s="67" t="n"/>
      <c r="U157" s="67" t="n"/>
      <c r="V157" s="67" t="n"/>
      <c r="W157" s="67" t="n"/>
      <c r="X157" s="67" t="n"/>
      <c r="Y157" s="68" t="n"/>
      <c r="Z157" s="68" t="n"/>
      <c r="AA157" s="68" t="n"/>
      <c r="AB157" s="68" t="n"/>
      <c r="AC157" s="68" t="n"/>
      <c r="AD157" s="68" t="n"/>
      <c r="AE157" s="68" t="n"/>
      <c r="AF157" s="68" t="n"/>
      <c r="AG157" s="68" t="n"/>
      <c r="AH157" s="68" t="n"/>
      <c r="AI157" s="68" t="n"/>
      <c r="AJ157" s="68" t="n"/>
      <c r="AK157" s="68" t="n"/>
      <c r="AL157" s="68" t="n"/>
      <c r="AM157" s="68" t="n"/>
    </row>
    <row r="158">
      <c r="F158" s="67" t="n"/>
      <c r="G158" s="67" t="n"/>
      <c r="H158" s="67" t="n"/>
      <c r="I158" s="67" t="n"/>
      <c r="J158" s="67" t="n"/>
      <c r="K158" s="67" t="n"/>
      <c r="L158" s="67" t="n"/>
      <c r="M158" s="67" t="n"/>
      <c r="N158" s="67" t="n"/>
      <c r="O158" s="67" t="n"/>
      <c r="P158" s="67" t="n"/>
      <c r="Q158" s="67" t="n"/>
      <c r="R158" s="67" t="n"/>
      <c r="S158" s="67" t="n"/>
      <c r="T158" s="67" t="n"/>
      <c r="U158" s="67" t="n"/>
      <c r="V158" s="67" t="n"/>
      <c r="W158" s="67" t="n"/>
      <c r="X158" s="67" t="n"/>
      <c r="Y158" s="68" t="n"/>
      <c r="Z158" s="68" t="n"/>
      <c r="AA158" s="68" t="n"/>
      <c r="AB158" s="68" t="n"/>
      <c r="AC158" s="68" t="n"/>
      <c r="AD158" s="68" t="n"/>
      <c r="AE158" s="68" t="n"/>
      <c r="AF158" s="68" t="n"/>
      <c r="AG158" s="68" t="n"/>
      <c r="AH158" s="68" t="n"/>
      <c r="AI158" s="68" t="n"/>
      <c r="AJ158" s="68" t="n"/>
      <c r="AK158" s="68" t="n"/>
      <c r="AL158" s="68" t="n"/>
      <c r="AM158" s="68" t="n"/>
    </row>
    <row r="159">
      <c r="F159" s="67" t="n"/>
      <c r="G159" s="67" t="n"/>
      <c r="H159" s="67" t="n"/>
      <c r="I159" s="67" t="n"/>
      <c r="J159" s="67" t="n"/>
      <c r="K159" s="67" t="n"/>
      <c r="L159" s="67" t="n"/>
      <c r="M159" s="67" t="n"/>
      <c r="N159" s="67" t="n"/>
      <c r="O159" s="67" t="n"/>
      <c r="P159" s="67" t="n"/>
      <c r="Q159" s="67" t="n"/>
      <c r="R159" s="67" t="n"/>
      <c r="S159" s="67" t="n"/>
      <c r="T159" s="67" t="n"/>
      <c r="U159" s="67" t="n"/>
      <c r="V159" s="67" t="n"/>
      <c r="W159" s="67" t="n"/>
      <c r="X159" s="67" t="n"/>
      <c r="Y159" s="68" t="n"/>
      <c r="Z159" s="68" t="n"/>
      <c r="AA159" s="68" t="n"/>
      <c r="AB159" s="68" t="n"/>
      <c r="AC159" s="68" t="n"/>
      <c r="AD159" s="68" t="n"/>
      <c r="AE159" s="68" t="n"/>
      <c r="AF159" s="68" t="n"/>
      <c r="AG159" s="68" t="n"/>
      <c r="AH159" s="68" t="n"/>
      <c r="AI159" s="68" t="n"/>
      <c r="AJ159" s="68" t="n"/>
      <c r="AK159" s="68" t="n"/>
      <c r="AL159" s="68" t="n"/>
      <c r="AM159" s="68" t="n"/>
    </row>
    <row r="160">
      <c r="F160" s="67" t="n"/>
      <c r="G160" s="67" t="n"/>
      <c r="H160" s="67" t="n"/>
      <c r="I160" s="67" t="n"/>
      <c r="J160" s="67" t="n"/>
      <c r="K160" s="67" t="n"/>
      <c r="L160" s="67" t="n"/>
      <c r="M160" s="67" t="n"/>
      <c r="N160" s="67" t="n"/>
      <c r="O160" s="67" t="n"/>
      <c r="P160" s="67" t="n"/>
      <c r="Q160" s="67" t="n"/>
      <c r="R160" s="67" t="n"/>
      <c r="S160" s="67" t="n"/>
      <c r="T160" s="67" t="n"/>
      <c r="U160" s="67" t="n"/>
      <c r="V160" s="67" t="n"/>
      <c r="W160" s="67" t="n"/>
      <c r="X160" s="67" t="n"/>
      <c r="Y160" s="68" t="n"/>
      <c r="Z160" s="68" t="n"/>
      <c r="AA160" s="68" t="n"/>
      <c r="AB160" s="68" t="n"/>
      <c r="AC160" s="68" t="n"/>
      <c r="AD160" s="68" t="n"/>
      <c r="AE160" s="68" t="n"/>
      <c r="AF160" s="68" t="n"/>
      <c r="AG160" s="68" t="n"/>
      <c r="AH160" s="68" t="n"/>
      <c r="AI160" s="68" t="n"/>
      <c r="AJ160" s="68" t="n"/>
      <c r="AK160" s="68" t="n"/>
      <c r="AL160" s="68" t="n"/>
      <c r="AM160" s="68" t="n"/>
    </row>
    <row r="161">
      <c r="F161" s="67" t="n"/>
      <c r="G161" s="67" t="n"/>
      <c r="H161" s="67" t="n"/>
      <c r="I161" s="67" t="n"/>
      <c r="J161" s="67" t="n"/>
      <c r="K161" s="67" t="n"/>
      <c r="L161" s="67" t="n"/>
      <c r="M161" s="67" t="n"/>
      <c r="N161" s="67" t="n"/>
      <c r="O161" s="67" t="n"/>
      <c r="P161" s="67" t="n"/>
      <c r="Q161" s="67" t="n"/>
      <c r="R161" s="67" t="n"/>
      <c r="S161" s="67" t="n"/>
      <c r="T161" s="67" t="n"/>
      <c r="U161" s="67" t="n"/>
      <c r="V161" s="67" t="n"/>
      <c r="W161" s="67" t="n"/>
      <c r="X161" s="67" t="n"/>
      <c r="Y161" s="68" t="n"/>
      <c r="Z161" s="68" t="n"/>
      <c r="AA161" s="68" t="n"/>
      <c r="AB161" s="68" t="n"/>
      <c r="AC161" s="68" t="n"/>
      <c r="AD161" s="68" t="n"/>
      <c r="AE161" s="68" t="n"/>
      <c r="AF161" s="68" t="n"/>
      <c r="AG161" s="68" t="n"/>
      <c r="AH161" s="68" t="n"/>
      <c r="AI161" s="68" t="n"/>
      <c r="AJ161" s="68" t="n"/>
      <c r="AK161" s="68" t="n"/>
      <c r="AL161" s="68" t="n"/>
      <c r="AM161" s="68" t="n"/>
    </row>
    <row r="162">
      <c r="F162" s="67" t="n"/>
      <c r="G162" s="67" t="n"/>
      <c r="H162" s="67" t="n"/>
      <c r="I162" s="67" t="n"/>
      <c r="J162" s="67" t="n"/>
      <c r="K162" s="67" t="n"/>
      <c r="L162" s="67" t="n"/>
      <c r="M162" s="67" t="n"/>
      <c r="N162" s="67" t="n"/>
      <c r="O162" s="67" t="n"/>
      <c r="P162" s="67" t="n"/>
      <c r="Q162" s="67" t="n"/>
      <c r="R162" s="67" t="n"/>
      <c r="S162" s="67" t="n"/>
      <c r="T162" s="67" t="n"/>
      <c r="U162" s="67" t="n"/>
      <c r="V162" s="67" t="n"/>
      <c r="W162" s="67" t="n"/>
      <c r="X162" s="67" t="n"/>
      <c r="Y162" s="68" t="n"/>
      <c r="Z162" s="68" t="n"/>
      <c r="AA162" s="68" t="n"/>
      <c r="AB162" s="68" t="n"/>
      <c r="AC162" s="68" t="n"/>
      <c r="AD162" s="68" t="n"/>
      <c r="AE162" s="68" t="n"/>
      <c r="AF162" s="68" t="n"/>
      <c r="AG162" s="68" t="n"/>
      <c r="AH162" s="68" t="n"/>
      <c r="AI162" s="68" t="n"/>
      <c r="AJ162" s="68" t="n"/>
      <c r="AK162" s="68" t="n"/>
      <c r="AL162" s="68" t="n"/>
      <c r="AM162" s="68" t="n"/>
    </row>
    <row r="163">
      <c r="F163" s="67" t="n"/>
      <c r="G163" s="67" t="n"/>
      <c r="H163" s="67" t="n"/>
      <c r="I163" s="67" t="n"/>
      <c r="J163" s="67" t="n"/>
      <c r="K163" s="67" t="n"/>
      <c r="L163" s="67" t="n"/>
      <c r="M163" s="67" t="n"/>
      <c r="N163" s="67" t="n"/>
      <c r="O163" s="67" t="n"/>
      <c r="P163" s="67" t="n"/>
      <c r="Q163" s="67" t="n"/>
      <c r="R163" s="67" t="n"/>
      <c r="S163" s="67" t="n"/>
      <c r="T163" s="67" t="n"/>
      <c r="U163" s="67" t="n"/>
      <c r="V163" s="67" t="n"/>
      <c r="W163" s="67" t="n"/>
      <c r="X163" s="67" t="n"/>
      <c r="Y163" s="68" t="n"/>
      <c r="Z163" s="68" t="n"/>
      <c r="AA163" s="68" t="n"/>
      <c r="AB163" s="68" t="n"/>
      <c r="AC163" s="68" t="n"/>
      <c r="AD163" s="68" t="n"/>
      <c r="AE163" s="68" t="n"/>
      <c r="AF163" s="68" t="n"/>
      <c r="AG163" s="68" t="n"/>
      <c r="AH163" s="68" t="n"/>
      <c r="AI163" s="68" t="n"/>
      <c r="AJ163" s="68" t="n"/>
      <c r="AK163" s="68" t="n"/>
      <c r="AL163" s="68" t="n"/>
      <c r="AM163" s="68" t="n"/>
    </row>
    <row r="164">
      <c r="F164" s="67" t="n"/>
      <c r="G164" s="67" t="n"/>
      <c r="H164" s="67" t="n"/>
      <c r="I164" s="67" t="n"/>
      <c r="J164" s="67" t="n"/>
      <c r="K164" s="67" t="n"/>
      <c r="L164" s="67" t="n"/>
      <c r="M164" s="67" t="n"/>
      <c r="N164" s="67" t="n"/>
      <c r="O164" s="67" t="n"/>
      <c r="P164" s="67" t="n"/>
      <c r="Q164" s="67" t="n"/>
      <c r="R164" s="67" t="n"/>
      <c r="S164" s="67" t="n"/>
      <c r="T164" s="67" t="n"/>
      <c r="U164" s="67" t="n"/>
      <c r="V164" s="67" t="n"/>
      <c r="W164" s="67" t="n"/>
      <c r="X164" s="67" t="n"/>
      <c r="Y164" s="68" t="n"/>
      <c r="Z164" s="68" t="n"/>
      <c r="AA164" s="68" t="n"/>
      <c r="AB164" s="68" t="n"/>
      <c r="AC164" s="68" t="n"/>
      <c r="AD164" s="68" t="n"/>
      <c r="AE164" s="68" t="n"/>
      <c r="AF164" s="68" t="n"/>
      <c r="AG164" s="68" t="n"/>
      <c r="AH164" s="68" t="n"/>
      <c r="AI164" s="68" t="n"/>
      <c r="AJ164" s="68" t="n"/>
      <c r="AK164" s="68" t="n"/>
      <c r="AL164" s="68" t="n"/>
      <c r="AM164" s="68" t="n"/>
    </row>
    <row r="165">
      <c r="F165" s="67" t="n"/>
      <c r="G165" s="67" t="n"/>
      <c r="H165" s="67" t="n"/>
      <c r="I165" s="67" t="n"/>
      <c r="J165" s="67" t="n"/>
      <c r="K165" s="67" t="n"/>
      <c r="L165" s="67" t="n"/>
      <c r="M165" s="67" t="n"/>
      <c r="N165" s="67" t="n"/>
      <c r="O165" s="67" t="n"/>
      <c r="P165" s="67" t="n"/>
      <c r="Q165" s="67" t="n"/>
      <c r="R165" s="67" t="n"/>
      <c r="S165" s="67" t="n"/>
      <c r="T165" s="67" t="n"/>
      <c r="U165" s="67" t="n"/>
      <c r="V165" s="67" t="n"/>
      <c r="W165" s="67" t="n"/>
      <c r="X165" s="67" t="n"/>
      <c r="Y165" s="68" t="n"/>
      <c r="Z165" s="68" t="n"/>
      <c r="AA165" s="68" t="n"/>
      <c r="AB165" s="68" t="n"/>
      <c r="AC165" s="68" t="n"/>
      <c r="AD165" s="68" t="n"/>
      <c r="AE165" s="68" t="n"/>
      <c r="AF165" s="68" t="n"/>
      <c r="AG165" s="68" t="n"/>
      <c r="AH165" s="68" t="n"/>
      <c r="AI165" s="68" t="n"/>
      <c r="AJ165" s="68" t="n"/>
      <c r="AK165" s="68" t="n"/>
      <c r="AL165" s="68" t="n"/>
      <c r="AM165" s="68" t="n"/>
    </row>
    <row r="166">
      <c r="F166" s="67" t="n"/>
      <c r="G166" s="67" t="n"/>
      <c r="H166" s="67" t="n"/>
      <c r="I166" s="67" t="n"/>
      <c r="J166" s="67" t="n"/>
      <c r="K166" s="67" t="n"/>
      <c r="L166" s="67" t="n"/>
      <c r="M166" s="67" t="n"/>
      <c r="N166" s="67" t="n"/>
      <c r="O166" s="67" t="n"/>
      <c r="P166" s="67" t="n"/>
      <c r="Q166" s="67" t="n"/>
      <c r="R166" s="67" t="n"/>
      <c r="S166" s="67" t="n"/>
      <c r="T166" s="67" t="n"/>
      <c r="U166" s="67" t="n"/>
      <c r="V166" s="67" t="n"/>
      <c r="W166" s="67" t="n"/>
      <c r="X166" s="67" t="n"/>
      <c r="Y166" s="68" t="n"/>
      <c r="Z166" s="68" t="n"/>
      <c r="AA166" s="68" t="n"/>
      <c r="AB166" s="68" t="n"/>
      <c r="AC166" s="68" t="n"/>
      <c r="AD166" s="68" t="n"/>
      <c r="AE166" s="68" t="n"/>
      <c r="AF166" s="68" t="n"/>
      <c r="AG166" s="68" t="n"/>
      <c r="AH166" s="68" t="n"/>
      <c r="AI166" s="68" t="n"/>
      <c r="AJ166" s="68" t="n"/>
      <c r="AK166" s="68" t="n"/>
      <c r="AL166" s="68" t="n"/>
      <c r="AM166" s="68" t="n"/>
    </row>
    <row r="167">
      <c r="F167" s="67" t="n"/>
      <c r="G167" s="67" t="n"/>
      <c r="H167" s="67" t="n"/>
      <c r="I167" s="67" t="n"/>
      <c r="J167" s="67" t="n"/>
      <c r="K167" s="67" t="n"/>
      <c r="L167" s="67" t="n"/>
      <c r="M167" s="67" t="n"/>
      <c r="N167" s="67" t="n"/>
      <c r="O167" s="67" t="n"/>
      <c r="P167" s="67" t="n"/>
      <c r="Q167" s="67" t="n"/>
      <c r="R167" s="67" t="n"/>
      <c r="S167" s="67" t="n"/>
      <c r="T167" s="67" t="n"/>
      <c r="U167" s="67" t="n"/>
      <c r="V167" s="67" t="n"/>
      <c r="W167" s="67" t="n"/>
      <c r="X167" s="67" t="n"/>
      <c r="Y167" s="68" t="n"/>
      <c r="Z167" s="68" t="n"/>
      <c r="AA167" s="68" t="n"/>
      <c r="AB167" s="68" t="n"/>
      <c r="AC167" s="68" t="n"/>
      <c r="AD167" s="68" t="n"/>
      <c r="AE167" s="68" t="n"/>
      <c r="AF167" s="68" t="n"/>
      <c r="AG167" s="68" t="n"/>
      <c r="AH167" s="68" t="n"/>
      <c r="AI167" s="68" t="n"/>
      <c r="AJ167" s="68" t="n"/>
      <c r="AK167" s="68" t="n"/>
      <c r="AL167" s="68" t="n"/>
      <c r="AM167" s="68" t="n"/>
    </row>
    <row r="168">
      <c r="F168" s="67" t="n"/>
      <c r="G168" s="67" t="n"/>
      <c r="H168" s="67" t="n"/>
      <c r="I168" s="67" t="n"/>
      <c r="J168" s="67" t="n"/>
      <c r="K168" s="67" t="n"/>
      <c r="L168" s="67" t="n"/>
      <c r="M168" s="67" t="n"/>
      <c r="N168" s="67" t="n"/>
      <c r="O168" s="67" t="n"/>
      <c r="P168" s="67" t="n"/>
      <c r="Q168" s="67" t="n"/>
      <c r="R168" s="67" t="n"/>
      <c r="S168" s="67" t="n"/>
      <c r="T168" s="67" t="n"/>
      <c r="U168" s="67" t="n"/>
      <c r="V168" s="67" t="n"/>
      <c r="W168" s="67" t="n"/>
      <c r="X168" s="67" t="n"/>
      <c r="Y168" s="68" t="n"/>
      <c r="Z168" s="68" t="n"/>
      <c r="AA168" s="68" t="n"/>
      <c r="AB168" s="68" t="n"/>
      <c r="AC168" s="68" t="n"/>
      <c r="AD168" s="68" t="n"/>
      <c r="AE168" s="68" t="n"/>
      <c r="AF168" s="68" t="n"/>
      <c r="AG168" s="68" t="n"/>
      <c r="AH168" s="68" t="n"/>
      <c r="AI168" s="68" t="n"/>
      <c r="AJ168" s="68" t="n"/>
      <c r="AK168" s="68" t="n"/>
      <c r="AL168" s="68" t="n"/>
      <c r="AM168" s="68" t="n"/>
    </row>
    <row r="169">
      <c r="F169" s="67" t="n"/>
      <c r="G169" s="67" t="n"/>
      <c r="H169" s="67" t="n"/>
      <c r="I169" s="67" t="n"/>
      <c r="J169" s="67" t="n"/>
      <c r="K169" s="67" t="n"/>
      <c r="L169" s="67" t="n"/>
      <c r="M169" s="67" t="n"/>
      <c r="N169" s="67" t="n"/>
      <c r="O169" s="67" t="n"/>
      <c r="P169" s="67" t="n"/>
      <c r="Q169" s="67" t="n"/>
      <c r="R169" s="67" t="n"/>
      <c r="S169" s="67" t="n"/>
      <c r="T169" s="67" t="n"/>
      <c r="U169" s="67" t="n"/>
      <c r="V169" s="67" t="n"/>
      <c r="W169" s="67" t="n"/>
      <c r="X169" s="67" t="n"/>
      <c r="Y169" s="68" t="n"/>
      <c r="Z169" s="68" t="n"/>
      <c r="AA169" s="68" t="n"/>
      <c r="AB169" s="68" t="n"/>
      <c r="AC169" s="68" t="n"/>
      <c r="AD169" s="68" t="n"/>
      <c r="AE169" s="68" t="n"/>
      <c r="AF169" s="68" t="n"/>
      <c r="AG169" s="68" t="n"/>
      <c r="AH169" s="68" t="n"/>
      <c r="AI169" s="68" t="n"/>
      <c r="AJ169" s="68" t="n"/>
      <c r="AK169" s="68" t="n"/>
      <c r="AL169" s="68" t="n"/>
      <c r="AM169" s="68" t="n"/>
    </row>
    <row r="170">
      <c r="F170" s="67" t="n"/>
      <c r="G170" s="67" t="n"/>
      <c r="H170" s="67" t="n"/>
      <c r="I170" s="67" t="n"/>
      <c r="J170" s="67" t="n"/>
      <c r="K170" s="67" t="n"/>
      <c r="L170" s="67" t="n"/>
      <c r="M170" s="67" t="n"/>
      <c r="N170" s="67" t="n"/>
      <c r="O170" s="67" t="n"/>
      <c r="P170" s="67" t="n"/>
      <c r="Q170" s="67" t="n"/>
      <c r="R170" s="67" t="n"/>
      <c r="S170" s="67" t="n"/>
      <c r="T170" s="67" t="n"/>
      <c r="U170" s="67" t="n"/>
      <c r="V170" s="67" t="n"/>
      <c r="W170" s="67" t="n"/>
      <c r="X170" s="67" t="n"/>
      <c r="Y170" s="68" t="n"/>
      <c r="Z170" s="68" t="n"/>
      <c r="AA170" s="68" t="n"/>
      <c r="AB170" s="68" t="n"/>
      <c r="AC170" s="68" t="n"/>
      <c r="AD170" s="68" t="n"/>
      <c r="AE170" s="68" t="n"/>
      <c r="AF170" s="68" t="n"/>
      <c r="AG170" s="68" t="n"/>
      <c r="AH170" s="68" t="n"/>
      <c r="AI170" s="68" t="n"/>
      <c r="AJ170" s="68" t="n"/>
      <c r="AK170" s="68" t="n"/>
      <c r="AL170" s="68" t="n"/>
      <c r="AM170" s="68" t="n"/>
    </row>
    <row r="171">
      <c r="F171" s="67" t="n"/>
      <c r="G171" s="67" t="n"/>
      <c r="H171" s="67" t="n"/>
      <c r="I171" s="67" t="n"/>
      <c r="J171" s="67" t="n"/>
      <c r="K171" s="67" t="n"/>
      <c r="L171" s="67" t="n"/>
      <c r="M171" s="67" t="n"/>
      <c r="N171" s="67" t="n"/>
      <c r="O171" s="67" t="n"/>
      <c r="P171" s="67" t="n"/>
      <c r="Q171" s="67" t="n"/>
      <c r="R171" s="67" t="n"/>
      <c r="S171" s="67" t="n"/>
      <c r="T171" s="67" t="n"/>
      <c r="U171" s="67" t="n"/>
      <c r="V171" s="67" t="n"/>
      <c r="W171" s="67" t="n"/>
      <c r="X171" s="67" t="n"/>
      <c r="Y171" s="68" t="n"/>
      <c r="Z171" s="68" t="n"/>
      <c r="AA171" s="68" t="n"/>
      <c r="AB171" s="68" t="n"/>
      <c r="AC171" s="68" t="n"/>
      <c r="AD171" s="68" t="n"/>
      <c r="AE171" s="68" t="n"/>
      <c r="AF171" s="68" t="n"/>
      <c r="AG171" s="68" t="n"/>
      <c r="AH171" s="68" t="n"/>
      <c r="AI171" s="68" t="n"/>
      <c r="AJ171" s="68" t="n"/>
      <c r="AK171" s="68" t="n"/>
      <c r="AL171" s="68" t="n"/>
      <c r="AM171" s="68" t="n"/>
    </row>
    <row r="172">
      <c r="F172" s="67" t="n"/>
      <c r="G172" s="67" t="n"/>
      <c r="H172" s="67" t="n"/>
      <c r="I172" s="67" t="n"/>
      <c r="J172" s="67" t="n"/>
      <c r="K172" s="67" t="n"/>
      <c r="L172" s="67" t="n"/>
      <c r="M172" s="67" t="n"/>
      <c r="N172" s="67" t="n"/>
      <c r="O172" s="67" t="n"/>
      <c r="P172" s="67" t="n"/>
      <c r="Q172" s="67" t="n"/>
      <c r="R172" s="67" t="n"/>
      <c r="S172" s="67" t="n"/>
      <c r="T172" s="67" t="n"/>
      <c r="U172" s="67" t="n"/>
      <c r="V172" s="67" t="n"/>
      <c r="W172" s="67" t="n"/>
      <c r="X172" s="67" t="n"/>
      <c r="Y172" s="68" t="n"/>
      <c r="Z172" s="68" t="n"/>
      <c r="AA172" s="68" t="n"/>
      <c r="AB172" s="68" t="n"/>
      <c r="AC172" s="68" t="n"/>
      <c r="AD172" s="68" t="n"/>
      <c r="AE172" s="68" t="n"/>
      <c r="AF172" s="68" t="n"/>
      <c r="AG172" s="68" t="n"/>
      <c r="AH172" s="68" t="n"/>
      <c r="AI172" s="68" t="n"/>
      <c r="AJ172" s="68" t="n"/>
      <c r="AK172" s="68" t="n"/>
      <c r="AL172" s="68" t="n"/>
      <c r="AM172" s="68" t="n"/>
    </row>
    <row r="173">
      <c r="F173" s="67" t="n"/>
      <c r="G173" s="67" t="n"/>
      <c r="H173" s="67" t="n"/>
      <c r="I173" s="67" t="n"/>
      <c r="J173" s="67" t="n"/>
      <c r="K173" s="67" t="n"/>
      <c r="L173" s="67" t="n"/>
      <c r="M173" s="67" t="n"/>
      <c r="N173" s="67" t="n"/>
      <c r="O173" s="67" t="n"/>
      <c r="P173" s="67" t="n"/>
      <c r="Q173" s="67" t="n"/>
      <c r="R173" s="67" t="n"/>
      <c r="S173" s="67" t="n"/>
      <c r="T173" s="67" t="n"/>
      <c r="U173" s="67" t="n"/>
      <c r="V173" s="67" t="n"/>
      <c r="W173" s="67" t="n"/>
      <c r="X173" s="67" t="n"/>
      <c r="Y173" s="68" t="n"/>
      <c r="Z173" s="68" t="n"/>
      <c r="AA173" s="68" t="n"/>
      <c r="AB173" s="68" t="n"/>
      <c r="AC173" s="68" t="n"/>
      <c r="AD173" s="68" t="n"/>
      <c r="AE173" s="68" t="n"/>
      <c r="AF173" s="68" t="n"/>
      <c r="AG173" s="68" t="n"/>
      <c r="AH173" s="68" t="n"/>
      <c r="AI173" s="68" t="n"/>
      <c r="AJ173" s="68" t="n"/>
      <c r="AK173" s="68" t="n"/>
      <c r="AL173" s="68" t="n"/>
      <c r="AM173" s="68" t="n"/>
    </row>
    <row r="174">
      <c r="F174" s="67" t="n"/>
      <c r="G174" s="67" t="n"/>
      <c r="H174" s="67" t="n"/>
      <c r="I174" s="67" t="n"/>
      <c r="J174" s="67" t="n"/>
      <c r="K174" s="67" t="n"/>
      <c r="L174" s="67" t="n"/>
      <c r="M174" s="67" t="n"/>
      <c r="N174" s="67" t="n"/>
      <c r="O174" s="67" t="n"/>
      <c r="P174" s="67" t="n"/>
      <c r="Q174" s="67" t="n"/>
      <c r="R174" s="67" t="n"/>
      <c r="S174" s="67" t="n"/>
      <c r="T174" s="67" t="n"/>
      <c r="U174" s="67" t="n"/>
      <c r="V174" s="67" t="n"/>
      <c r="W174" s="67" t="n"/>
      <c r="X174" s="67" t="n"/>
      <c r="Y174" s="68" t="n"/>
      <c r="Z174" s="68" t="n"/>
      <c r="AA174" s="68" t="n"/>
      <c r="AB174" s="68" t="n"/>
      <c r="AC174" s="68" t="n"/>
      <c r="AD174" s="68" t="n"/>
      <c r="AE174" s="68" t="n"/>
      <c r="AF174" s="68" t="n"/>
      <c r="AG174" s="68" t="n"/>
      <c r="AH174" s="68" t="n"/>
      <c r="AI174" s="68" t="n"/>
      <c r="AJ174" s="68" t="n"/>
      <c r="AK174" s="68" t="n"/>
      <c r="AL174" s="68" t="n"/>
      <c r="AM174" s="68" t="n"/>
    </row>
    <row r="175">
      <c r="F175" s="67" t="n"/>
      <c r="G175" s="67" t="n"/>
      <c r="H175" s="67" t="n"/>
      <c r="I175" s="67" t="n"/>
      <c r="J175" s="67" t="n"/>
      <c r="K175" s="67" t="n"/>
      <c r="L175" s="67" t="n"/>
      <c r="M175" s="67" t="n"/>
      <c r="N175" s="67" t="n"/>
      <c r="O175" s="67" t="n"/>
      <c r="P175" s="67" t="n"/>
      <c r="Q175" s="67" t="n"/>
      <c r="R175" s="67" t="n"/>
      <c r="S175" s="67" t="n"/>
      <c r="T175" s="67" t="n"/>
      <c r="U175" s="67" t="n"/>
      <c r="V175" s="67" t="n"/>
      <c r="W175" s="67" t="n"/>
      <c r="X175" s="67" t="n"/>
      <c r="Y175" s="68" t="n"/>
      <c r="Z175" s="68" t="n"/>
      <c r="AA175" s="68" t="n"/>
      <c r="AB175" s="68" t="n"/>
      <c r="AC175" s="68" t="n"/>
      <c r="AD175" s="68" t="n"/>
      <c r="AE175" s="68" t="n"/>
      <c r="AF175" s="68" t="n"/>
      <c r="AG175" s="68" t="n"/>
      <c r="AH175" s="68" t="n"/>
      <c r="AI175" s="68" t="n"/>
      <c r="AJ175" s="68" t="n"/>
      <c r="AK175" s="68" t="n"/>
      <c r="AL175" s="68" t="n"/>
      <c r="AM175" s="68" t="n"/>
    </row>
    <row r="176">
      <c r="F176" s="67" t="n"/>
      <c r="G176" s="67" t="n"/>
      <c r="H176" s="67" t="n"/>
      <c r="I176" s="67" t="n"/>
      <c r="J176" s="67" t="n"/>
      <c r="K176" s="67" t="n"/>
      <c r="L176" s="67" t="n"/>
      <c r="M176" s="67" t="n"/>
      <c r="N176" s="67" t="n"/>
      <c r="O176" s="67" t="n"/>
      <c r="P176" s="67" t="n"/>
      <c r="Q176" s="67" t="n"/>
      <c r="R176" s="67" t="n"/>
      <c r="S176" s="67" t="n"/>
      <c r="T176" s="67" t="n"/>
      <c r="U176" s="67" t="n"/>
      <c r="V176" s="67" t="n"/>
      <c r="W176" s="67" t="n"/>
      <c r="X176" s="67" t="n"/>
      <c r="Y176" s="68" t="n"/>
      <c r="Z176" s="68" t="n"/>
      <c r="AA176" s="68" t="n"/>
      <c r="AB176" s="68" t="n"/>
      <c r="AC176" s="68" t="n"/>
      <c r="AD176" s="68" t="n"/>
      <c r="AE176" s="68" t="n"/>
      <c r="AF176" s="68" t="n"/>
      <c r="AG176" s="68" t="n"/>
      <c r="AH176" s="68" t="n"/>
      <c r="AI176" s="68" t="n"/>
      <c r="AJ176" s="68" t="n"/>
      <c r="AK176" s="68" t="n"/>
      <c r="AL176" s="68" t="n"/>
      <c r="AM176" s="68" t="n"/>
    </row>
    <row r="177">
      <c r="F177" s="67" t="n"/>
      <c r="G177" s="67" t="n"/>
      <c r="H177" s="67" t="n"/>
      <c r="I177" s="67" t="n"/>
      <c r="J177" s="67" t="n"/>
      <c r="K177" s="67" t="n"/>
      <c r="L177" s="67" t="n"/>
      <c r="M177" s="67" t="n"/>
      <c r="N177" s="67" t="n"/>
      <c r="O177" s="67" t="n"/>
      <c r="P177" s="67" t="n"/>
      <c r="Q177" s="67" t="n"/>
      <c r="R177" s="67" t="n"/>
      <c r="S177" s="67" t="n"/>
      <c r="T177" s="67" t="n"/>
      <c r="U177" s="67" t="n"/>
      <c r="V177" s="67" t="n"/>
      <c r="W177" s="67" t="n"/>
      <c r="X177" s="67" t="n"/>
      <c r="Y177" s="68" t="n"/>
      <c r="Z177" s="68" t="n"/>
      <c r="AA177" s="68" t="n"/>
      <c r="AB177" s="68" t="n"/>
      <c r="AC177" s="68" t="n"/>
      <c r="AD177" s="68" t="n"/>
      <c r="AE177" s="68" t="n"/>
      <c r="AF177" s="68" t="n"/>
      <c r="AG177" s="68" t="n"/>
      <c r="AH177" s="68" t="n"/>
      <c r="AI177" s="68" t="n"/>
      <c r="AJ177" s="68" t="n"/>
      <c r="AK177" s="68" t="n"/>
      <c r="AL177" s="68" t="n"/>
      <c r="AM177" s="68" t="n"/>
    </row>
    <row r="178">
      <c r="F178" s="67" t="n"/>
      <c r="G178" s="67" t="n"/>
      <c r="H178" s="67" t="n"/>
      <c r="I178" s="67" t="n"/>
      <c r="J178" s="67" t="n"/>
      <c r="K178" s="67" t="n"/>
      <c r="L178" s="67" t="n"/>
      <c r="M178" s="67" t="n"/>
      <c r="N178" s="67" t="n"/>
      <c r="O178" s="67" t="n"/>
      <c r="P178" s="67" t="n"/>
      <c r="Q178" s="67" t="n"/>
      <c r="R178" s="67" t="n"/>
      <c r="S178" s="67" t="n"/>
      <c r="T178" s="67" t="n"/>
      <c r="U178" s="67" t="n"/>
      <c r="V178" s="67" t="n"/>
      <c r="W178" s="67" t="n"/>
      <c r="X178" s="67" t="n"/>
      <c r="Y178" s="68" t="n"/>
      <c r="Z178" s="68" t="n"/>
      <c r="AA178" s="68" t="n"/>
      <c r="AB178" s="68" t="n"/>
      <c r="AC178" s="68" t="n"/>
      <c r="AD178" s="68" t="n"/>
      <c r="AE178" s="68" t="n"/>
      <c r="AF178" s="68" t="n"/>
      <c r="AG178" s="68" t="n"/>
      <c r="AH178" s="68" t="n"/>
      <c r="AI178" s="68" t="n"/>
      <c r="AJ178" s="68" t="n"/>
      <c r="AK178" s="68" t="n"/>
      <c r="AL178" s="68" t="n"/>
      <c r="AM178" s="68" t="n"/>
    </row>
    <row r="179">
      <c r="F179" s="67" t="n"/>
      <c r="G179" s="67" t="n"/>
      <c r="H179" s="67" t="n"/>
      <c r="I179" s="67" t="n"/>
      <c r="J179" s="67" t="n"/>
      <c r="K179" s="67" t="n"/>
      <c r="L179" s="67" t="n"/>
      <c r="M179" s="67" t="n"/>
      <c r="N179" s="67" t="n"/>
      <c r="O179" s="67" t="n"/>
      <c r="P179" s="67" t="n"/>
      <c r="Q179" s="67" t="n"/>
      <c r="R179" s="67" t="n"/>
      <c r="S179" s="67" t="n"/>
      <c r="T179" s="67" t="n"/>
      <c r="U179" s="67" t="n"/>
      <c r="V179" s="67" t="n"/>
      <c r="W179" s="67" t="n"/>
      <c r="X179" s="67" t="n"/>
      <c r="Y179" s="68" t="n"/>
      <c r="Z179" s="68" t="n"/>
      <c r="AA179" s="68" t="n"/>
      <c r="AB179" s="68" t="n"/>
      <c r="AC179" s="68" t="n"/>
      <c r="AD179" s="68" t="n"/>
      <c r="AE179" s="68" t="n"/>
      <c r="AF179" s="68" t="n"/>
      <c r="AG179" s="68" t="n"/>
      <c r="AH179" s="68" t="n"/>
      <c r="AI179" s="68" t="n"/>
      <c r="AJ179" s="68" t="n"/>
      <c r="AK179" s="68" t="n"/>
      <c r="AL179" s="68" t="n"/>
      <c r="AM179" s="68" t="n"/>
    </row>
    <row r="180">
      <c r="F180" s="67" t="n"/>
      <c r="G180" s="67" t="n"/>
      <c r="H180" s="67" t="n"/>
      <c r="I180" s="67" t="n"/>
      <c r="J180" s="67" t="n"/>
      <c r="K180" s="67" t="n"/>
      <c r="L180" s="67" t="n"/>
      <c r="M180" s="67" t="n"/>
      <c r="N180" s="67" t="n"/>
      <c r="O180" s="67" t="n"/>
      <c r="P180" s="67" t="n"/>
      <c r="Q180" s="67" t="n"/>
      <c r="R180" s="67" t="n"/>
      <c r="S180" s="67" t="n"/>
      <c r="T180" s="67" t="n"/>
      <c r="U180" s="67" t="n"/>
      <c r="V180" s="67" t="n"/>
      <c r="W180" s="67" t="n"/>
      <c r="X180" s="67" t="n"/>
      <c r="Y180" s="68" t="n"/>
      <c r="Z180" s="68" t="n"/>
      <c r="AA180" s="68" t="n"/>
      <c r="AB180" s="68" t="n"/>
      <c r="AC180" s="68" t="n"/>
      <c r="AD180" s="68" t="n"/>
      <c r="AE180" s="68" t="n"/>
      <c r="AF180" s="68" t="n"/>
      <c r="AG180" s="68" t="n"/>
      <c r="AH180" s="68" t="n"/>
      <c r="AI180" s="68" t="n"/>
      <c r="AJ180" s="68" t="n"/>
      <c r="AK180" s="68" t="n"/>
      <c r="AL180" s="68" t="n"/>
      <c r="AM180" s="68" t="n"/>
    </row>
    <row r="181">
      <c r="F181" s="67" t="n"/>
      <c r="G181" s="67" t="n"/>
      <c r="H181" s="67" t="n"/>
      <c r="I181" s="67" t="n"/>
      <c r="J181" s="67" t="n"/>
      <c r="K181" s="67" t="n"/>
      <c r="L181" s="67" t="n"/>
      <c r="M181" s="67" t="n"/>
      <c r="N181" s="67" t="n"/>
      <c r="O181" s="67" t="n"/>
      <c r="P181" s="67" t="n"/>
      <c r="Q181" s="67" t="n"/>
      <c r="R181" s="67" t="n"/>
      <c r="S181" s="67" t="n"/>
      <c r="T181" s="67" t="n"/>
      <c r="U181" s="67" t="n"/>
      <c r="V181" s="67" t="n"/>
      <c r="W181" s="67" t="n"/>
      <c r="X181" s="67" t="n"/>
      <c r="Y181" s="68" t="n"/>
      <c r="Z181" s="68" t="n"/>
      <c r="AA181" s="68" t="n"/>
      <c r="AB181" s="68" t="n"/>
      <c r="AC181" s="68" t="n"/>
      <c r="AD181" s="68" t="n"/>
      <c r="AE181" s="68" t="n"/>
      <c r="AF181" s="68" t="n"/>
      <c r="AG181" s="68" t="n"/>
      <c r="AH181" s="68" t="n"/>
      <c r="AI181" s="68" t="n"/>
      <c r="AJ181" s="68" t="n"/>
      <c r="AK181" s="68" t="n"/>
      <c r="AL181" s="68" t="n"/>
      <c r="AM181" s="68" t="n"/>
    </row>
    <row r="182">
      <c r="F182" s="67" t="n"/>
      <c r="G182" s="67" t="n"/>
      <c r="H182" s="67" t="n"/>
      <c r="I182" s="67" t="n"/>
      <c r="J182" s="67" t="n"/>
      <c r="K182" s="67" t="n"/>
      <c r="L182" s="67" t="n"/>
      <c r="M182" s="67" t="n"/>
      <c r="N182" s="67" t="n"/>
      <c r="O182" s="67" t="n"/>
      <c r="P182" s="67" t="n"/>
      <c r="Q182" s="67" t="n"/>
      <c r="R182" s="67" t="n"/>
      <c r="S182" s="67" t="n"/>
      <c r="T182" s="67" t="n"/>
      <c r="U182" s="67" t="n"/>
      <c r="V182" s="67" t="n"/>
      <c r="W182" s="67" t="n"/>
      <c r="X182" s="67" t="n"/>
      <c r="Y182" s="68" t="n"/>
      <c r="Z182" s="68" t="n"/>
      <c r="AA182" s="68" t="n"/>
      <c r="AB182" s="68" t="n"/>
      <c r="AC182" s="68" t="n"/>
      <c r="AD182" s="68" t="n"/>
      <c r="AE182" s="68" t="n"/>
      <c r="AF182" s="68" t="n"/>
      <c r="AG182" s="68" t="n"/>
      <c r="AH182" s="68" t="n"/>
      <c r="AI182" s="68" t="n"/>
      <c r="AJ182" s="68" t="n"/>
      <c r="AK182" s="68" t="n"/>
      <c r="AL182" s="68" t="n"/>
      <c r="AM182" s="68" t="n"/>
    </row>
    <row r="183">
      <c r="F183" s="67" t="n"/>
      <c r="G183" s="67" t="n"/>
      <c r="H183" s="67" t="n"/>
      <c r="I183" s="67" t="n"/>
      <c r="J183" s="67" t="n"/>
      <c r="K183" s="67" t="n"/>
      <c r="L183" s="67" t="n"/>
      <c r="M183" s="67" t="n"/>
      <c r="N183" s="67" t="n"/>
      <c r="O183" s="67" t="n"/>
      <c r="P183" s="67" t="n"/>
      <c r="Q183" s="67" t="n"/>
      <c r="R183" s="67" t="n"/>
      <c r="S183" s="67" t="n"/>
      <c r="T183" s="67" t="n"/>
      <c r="U183" s="67" t="n"/>
      <c r="V183" s="67" t="n"/>
      <c r="W183" s="67" t="n"/>
      <c r="X183" s="67" t="n"/>
      <c r="Y183" s="68" t="n"/>
      <c r="Z183" s="68" t="n"/>
      <c r="AA183" s="68" t="n"/>
      <c r="AB183" s="68" t="n"/>
      <c r="AC183" s="68" t="n"/>
      <c r="AD183" s="68" t="n"/>
      <c r="AE183" s="68" t="n"/>
      <c r="AF183" s="68" t="n"/>
      <c r="AG183" s="68" t="n"/>
      <c r="AH183" s="68" t="n"/>
      <c r="AI183" s="68" t="n"/>
      <c r="AJ183" s="68" t="n"/>
      <c r="AK183" s="68" t="n"/>
      <c r="AL183" s="68" t="n"/>
      <c r="AM183" s="68" t="n"/>
    </row>
    <row r="184">
      <c r="F184" s="67" t="n"/>
      <c r="G184" s="67" t="n"/>
      <c r="H184" s="67" t="n"/>
      <c r="I184" s="67" t="n"/>
      <c r="J184" s="67" t="n"/>
      <c r="K184" s="67" t="n"/>
      <c r="L184" s="67" t="n"/>
      <c r="M184" s="67" t="n"/>
      <c r="N184" s="67" t="n"/>
      <c r="O184" s="67" t="n"/>
      <c r="P184" s="67" t="n"/>
      <c r="Q184" s="67" t="n"/>
      <c r="R184" s="67" t="n"/>
      <c r="S184" s="67" t="n"/>
      <c r="T184" s="67" t="n"/>
      <c r="U184" s="67" t="n"/>
      <c r="V184" s="67" t="n"/>
      <c r="W184" s="67" t="n"/>
      <c r="X184" s="67" t="n"/>
      <c r="Y184" s="68" t="n"/>
      <c r="Z184" s="68" t="n"/>
      <c r="AA184" s="68" t="n"/>
      <c r="AB184" s="68" t="n"/>
      <c r="AC184" s="68" t="n"/>
      <c r="AD184" s="68" t="n"/>
      <c r="AE184" s="68" t="n"/>
      <c r="AF184" s="68" t="n"/>
      <c r="AG184" s="68" t="n"/>
      <c r="AH184" s="68" t="n"/>
      <c r="AI184" s="68" t="n"/>
      <c r="AJ184" s="68" t="n"/>
      <c r="AK184" s="68" t="n"/>
      <c r="AL184" s="68" t="n"/>
      <c r="AM184" s="68" t="n"/>
    </row>
    <row r="185">
      <c r="F185" s="67" t="n"/>
      <c r="G185" s="67" t="n"/>
      <c r="H185" s="67" t="n"/>
      <c r="I185" s="67" t="n"/>
      <c r="J185" s="67" t="n"/>
      <c r="K185" s="67" t="n"/>
      <c r="L185" s="67" t="n"/>
      <c r="M185" s="67" t="n"/>
      <c r="N185" s="67" t="n"/>
      <c r="O185" s="67" t="n"/>
      <c r="P185" s="67" t="n"/>
      <c r="Q185" s="67" t="n"/>
      <c r="R185" s="67" t="n"/>
      <c r="S185" s="67" t="n"/>
      <c r="T185" s="67" t="n"/>
      <c r="U185" s="67" t="n"/>
      <c r="V185" s="67" t="n"/>
      <c r="W185" s="67" t="n"/>
      <c r="X185" s="67" t="n"/>
      <c r="Y185" s="68" t="n"/>
      <c r="Z185" s="68" t="n"/>
      <c r="AA185" s="68" t="n"/>
      <c r="AB185" s="68" t="n"/>
      <c r="AC185" s="68" t="n"/>
      <c r="AD185" s="68" t="n"/>
      <c r="AE185" s="68" t="n"/>
      <c r="AF185" s="68" t="n"/>
      <c r="AG185" s="68" t="n"/>
      <c r="AH185" s="68" t="n"/>
      <c r="AI185" s="68" t="n"/>
      <c r="AJ185" s="68" t="n"/>
      <c r="AK185" s="68" t="n"/>
      <c r="AL185" s="68" t="n"/>
      <c r="AM185" s="68" t="n"/>
    </row>
    <row r="186">
      <c r="F186" s="67" t="n"/>
      <c r="G186" s="67" t="n"/>
      <c r="H186" s="67" t="n"/>
      <c r="I186" s="67" t="n"/>
      <c r="J186" s="67" t="n"/>
      <c r="K186" s="67" t="n"/>
      <c r="L186" s="67" t="n"/>
      <c r="M186" s="67" t="n"/>
      <c r="N186" s="67" t="n"/>
      <c r="O186" s="67" t="n"/>
      <c r="P186" s="67" t="n"/>
      <c r="Q186" s="67" t="n"/>
      <c r="R186" s="67" t="n"/>
      <c r="S186" s="67" t="n"/>
      <c r="T186" s="67" t="n"/>
      <c r="U186" s="67" t="n"/>
      <c r="V186" s="67" t="n"/>
      <c r="W186" s="67" t="n"/>
      <c r="X186" s="67" t="n"/>
      <c r="Y186" s="68" t="n"/>
      <c r="Z186" s="68" t="n"/>
      <c r="AA186" s="68" t="n"/>
      <c r="AB186" s="68" t="n"/>
      <c r="AC186" s="68" t="n"/>
      <c r="AD186" s="68" t="n"/>
      <c r="AE186" s="68" t="n"/>
      <c r="AF186" s="68" t="n"/>
      <c r="AG186" s="68" t="n"/>
      <c r="AH186" s="68" t="n"/>
      <c r="AI186" s="68" t="n"/>
      <c r="AJ186" s="68" t="n"/>
      <c r="AK186" s="68" t="n"/>
      <c r="AL186" s="68" t="n"/>
      <c r="AM186" s="68" t="n"/>
    </row>
    <row r="187">
      <c r="F187" s="67" t="n"/>
      <c r="G187" s="67" t="n"/>
      <c r="H187" s="67" t="n"/>
      <c r="I187" s="67" t="n"/>
      <c r="J187" s="67" t="n"/>
      <c r="K187" s="67" t="n"/>
      <c r="L187" s="67" t="n"/>
      <c r="M187" s="67" t="n"/>
      <c r="N187" s="67" t="n"/>
      <c r="O187" s="67" t="n"/>
      <c r="P187" s="67" t="n"/>
      <c r="Q187" s="67" t="n"/>
      <c r="R187" s="67" t="n"/>
      <c r="S187" s="67" t="n"/>
      <c r="T187" s="67" t="n"/>
      <c r="U187" s="67" t="n"/>
      <c r="V187" s="67" t="n"/>
      <c r="W187" s="67" t="n"/>
      <c r="X187" s="67" t="n"/>
      <c r="Y187" s="68" t="n"/>
      <c r="Z187" s="68" t="n"/>
      <c r="AA187" s="68" t="n"/>
      <c r="AB187" s="68" t="n"/>
      <c r="AC187" s="68" t="n"/>
      <c r="AD187" s="68" t="n"/>
      <c r="AE187" s="68" t="n"/>
      <c r="AF187" s="68" t="n"/>
      <c r="AG187" s="68" t="n"/>
      <c r="AH187" s="68" t="n"/>
      <c r="AI187" s="68" t="n"/>
      <c r="AJ187" s="68" t="n"/>
      <c r="AK187" s="68" t="n"/>
      <c r="AL187" s="68" t="n"/>
      <c r="AM187" s="68" t="n"/>
    </row>
    <row r="188">
      <c r="F188" s="67" t="n"/>
      <c r="G188" s="67" t="n"/>
      <c r="H188" s="67" t="n"/>
      <c r="I188" s="67" t="n"/>
      <c r="J188" s="67" t="n"/>
      <c r="K188" s="67" t="n"/>
      <c r="L188" s="67" t="n"/>
      <c r="M188" s="67" t="n"/>
      <c r="N188" s="67" t="n"/>
      <c r="O188" s="67" t="n"/>
      <c r="P188" s="67" t="n"/>
      <c r="Q188" s="67" t="n"/>
      <c r="R188" s="67" t="n"/>
      <c r="S188" s="67" t="n"/>
      <c r="T188" s="67" t="n"/>
      <c r="U188" s="67" t="n"/>
      <c r="V188" s="67" t="n"/>
      <c r="W188" s="67" t="n"/>
      <c r="X188" s="67" t="n"/>
      <c r="Y188" s="68" t="n"/>
      <c r="Z188" s="68" t="n"/>
      <c r="AA188" s="68" t="n"/>
      <c r="AB188" s="68" t="n"/>
      <c r="AC188" s="68" t="n"/>
      <c r="AD188" s="68" t="n"/>
      <c r="AE188" s="68" t="n"/>
      <c r="AF188" s="68" t="n"/>
      <c r="AG188" s="68" t="n"/>
      <c r="AH188" s="68" t="n"/>
      <c r="AI188" s="68" t="n"/>
      <c r="AJ188" s="68" t="n"/>
      <c r="AK188" s="68" t="n"/>
      <c r="AL188" s="68" t="n"/>
      <c r="AM188" s="68" t="n"/>
    </row>
    <row r="189">
      <c r="F189" s="67" t="n"/>
      <c r="G189" s="67" t="n"/>
      <c r="H189" s="67" t="n"/>
      <c r="I189" s="67" t="n"/>
      <c r="J189" s="67" t="n"/>
      <c r="K189" s="67" t="n"/>
      <c r="L189" s="67" t="n"/>
      <c r="M189" s="67" t="n"/>
      <c r="N189" s="67" t="n"/>
      <c r="O189" s="67" t="n"/>
      <c r="P189" s="67" t="n"/>
      <c r="Q189" s="67" t="n"/>
      <c r="R189" s="67" t="n"/>
      <c r="S189" s="67" t="n"/>
      <c r="T189" s="67" t="n"/>
      <c r="U189" s="67" t="n"/>
      <c r="V189" s="67" t="n"/>
      <c r="W189" s="67" t="n"/>
      <c r="X189" s="67" t="n"/>
      <c r="Y189" s="68" t="n"/>
      <c r="Z189" s="68" t="n"/>
      <c r="AA189" s="68" t="n"/>
      <c r="AB189" s="68" t="n"/>
      <c r="AC189" s="68" t="n"/>
      <c r="AD189" s="68" t="n"/>
      <c r="AE189" s="68" t="n"/>
      <c r="AF189" s="68" t="n"/>
      <c r="AG189" s="68" t="n"/>
      <c r="AH189" s="68" t="n"/>
      <c r="AI189" s="68" t="n"/>
      <c r="AJ189" s="68" t="n"/>
      <c r="AK189" s="68" t="n"/>
      <c r="AL189" s="68" t="n"/>
      <c r="AM189" s="68" t="n"/>
    </row>
    <row r="190">
      <c r="F190" s="67" t="n"/>
      <c r="G190" s="67" t="n"/>
      <c r="H190" s="67" t="n"/>
      <c r="I190" s="67" t="n"/>
      <c r="J190" s="67" t="n"/>
      <c r="K190" s="67" t="n"/>
      <c r="L190" s="67" t="n"/>
      <c r="M190" s="67" t="n"/>
      <c r="N190" s="67" t="n"/>
      <c r="O190" s="67" t="n"/>
      <c r="P190" s="67" t="n"/>
      <c r="Q190" s="67" t="n"/>
      <c r="R190" s="67" t="n"/>
      <c r="S190" s="67" t="n"/>
      <c r="T190" s="67" t="n"/>
      <c r="U190" s="67" t="n"/>
      <c r="V190" s="67" t="n"/>
      <c r="W190" s="67" t="n"/>
      <c r="X190" s="67" t="n"/>
      <c r="Y190" s="68" t="n"/>
      <c r="Z190" s="68" t="n"/>
      <c r="AA190" s="68" t="n"/>
      <c r="AB190" s="68" t="n"/>
      <c r="AC190" s="68" t="n"/>
      <c r="AD190" s="68" t="n"/>
      <c r="AE190" s="68" t="n"/>
      <c r="AF190" s="68" t="n"/>
      <c r="AG190" s="68" t="n"/>
      <c r="AH190" s="68" t="n"/>
      <c r="AI190" s="68" t="n"/>
      <c r="AJ190" s="68" t="n"/>
      <c r="AK190" s="68" t="n"/>
      <c r="AL190" s="68" t="n"/>
      <c r="AM190" s="68" t="n"/>
    </row>
    <row r="191">
      <c r="F191" s="67" t="n"/>
      <c r="G191" s="67" t="n"/>
      <c r="H191" s="67" t="n"/>
      <c r="I191" s="67" t="n"/>
      <c r="J191" s="67" t="n"/>
      <c r="K191" s="67" t="n"/>
      <c r="L191" s="67" t="n"/>
      <c r="M191" s="67" t="n"/>
      <c r="N191" s="67" t="n"/>
      <c r="O191" s="67" t="n"/>
      <c r="P191" s="67" t="n"/>
      <c r="Q191" s="67" t="n"/>
      <c r="R191" s="67" t="n"/>
      <c r="S191" s="67" t="n"/>
      <c r="T191" s="67" t="n"/>
      <c r="U191" s="67" t="n"/>
      <c r="V191" s="67" t="n"/>
      <c r="W191" s="67" t="n"/>
      <c r="X191" s="67" t="n"/>
      <c r="Y191" s="68" t="n"/>
      <c r="Z191" s="68" t="n"/>
      <c r="AA191" s="68" t="n"/>
      <c r="AB191" s="68" t="n"/>
      <c r="AC191" s="68" t="n"/>
      <c r="AD191" s="68" t="n"/>
      <c r="AE191" s="68" t="n"/>
      <c r="AF191" s="68" t="n"/>
      <c r="AG191" s="68" t="n"/>
      <c r="AH191" s="68" t="n"/>
      <c r="AI191" s="68" t="n"/>
      <c r="AJ191" s="68" t="n"/>
      <c r="AK191" s="68" t="n"/>
      <c r="AL191" s="68" t="n"/>
      <c r="AM191" s="68" t="n"/>
    </row>
    <row r="192">
      <c r="F192" s="67" t="n"/>
      <c r="G192" s="67" t="n"/>
      <c r="H192" s="67" t="n"/>
      <c r="I192" s="67" t="n"/>
      <c r="J192" s="67" t="n"/>
      <c r="K192" s="67" t="n"/>
      <c r="L192" s="67" t="n"/>
      <c r="M192" s="67" t="n"/>
      <c r="N192" s="67" t="n"/>
      <c r="O192" s="67" t="n"/>
      <c r="P192" s="67" t="n"/>
      <c r="Q192" s="67" t="n"/>
      <c r="R192" s="67" t="n"/>
      <c r="S192" s="67" t="n"/>
      <c r="T192" s="67" t="n"/>
      <c r="U192" s="67" t="n"/>
      <c r="V192" s="67" t="n"/>
      <c r="W192" s="67" t="n"/>
      <c r="X192" s="67" t="n"/>
      <c r="Y192" s="68" t="n"/>
      <c r="Z192" s="68" t="n"/>
      <c r="AA192" s="68" t="n"/>
      <c r="AB192" s="68" t="n"/>
      <c r="AC192" s="68" t="n"/>
      <c r="AD192" s="68" t="n"/>
      <c r="AE192" s="68" t="n"/>
      <c r="AF192" s="68" t="n"/>
      <c r="AG192" s="68" t="n"/>
      <c r="AH192" s="68" t="n"/>
      <c r="AI192" s="68" t="n"/>
      <c r="AJ192" s="68" t="n"/>
      <c r="AK192" s="68" t="n"/>
      <c r="AL192" s="68" t="n"/>
      <c r="AM192" s="68" t="n"/>
    </row>
    <row r="193">
      <c r="F193" s="67" t="n"/>
      <c r="G193" s="67" t="n"/>
      <c r="H193" s="67" t="n"/>
      <c r="I193" s="67" t="n"/>
      <c r="J193" s="67" t="n"/>
      <c r="K193" s="67" t="n"/>
      <c r="L193" s="67" t="n"/>
      <c r="M193" s="67" t="n"/>
      <c r="N193" s="67" t="n"/>
      <c r="O193" s="67" t="n"/>
      <c r="P193" s="67" t="n"/>
      <c r="Q193" s="67" t="n"/>
      <c r="R193" s="67" t="n"/>
      <c r="S193" s="67" t="n"/>
      <c r="T193" s="67" t="n"/>
      <c r="U193" s="67" t="n"/>
      <c r="V193" s="67" t="n"/>
      <c r="W193" s="67" t="n"/>
      <c r="X193" s="67" t="n"/>
      <c r="Y193" s="68" t="n"/>
      <c r="Z193" s="68" t="n"/>
      <c r="AA193" s="68" t="n"/>
      <c r="AB193" s="68" t="n"/>
      <c r="AC193" s="68" t="n"/>
      <c r="AD193" s="68" t="n"/>
      <c r="AE193" s="68" t="n"/>
      <c r="AF193" s="68" t="n"/>
      <c r="AG193" s="68" t="n"/>
      <c r="AH193" s="68" t="n"/>
      <c r="AI193" s="68" t="n"/>
      <c r="AJ193" s="68" t="n"/>
      <c r="AK193" s="68" t="n"/>
      <c r="AL193" s="68" t="n"/>
      <c r="AM193" s="68" t="n"/>
    </row>
    <row r="194">
      <c r="F194" s="67" t="n"/>
      <c r="G194" s="67" t="n"/>
      <c r="H194" s="67" t="n"/>
      <c r="I194" s="67" t="n"/>
      <c r="J194" s="67" t="n"/>
      <c r="K194" s="67" t="n"/>
      <c r="L194" s="67" t="n"/>
      <c r="M194" s="67" t="n"/>
      <c r="N194" s="67" t="n"/>
      <c r="O194" s="67" t="n"/>
      <c r="P194" s="67" t="n"/>
      <c r="Q194" s="67" t="n"/>
      <c r="R194" s="67" t="n"/>
      <c r="S194" s="67" t="n"/>
      <c r="T194" s="67" t="n"/>
      <c r="U194" s="67" t="n"/>
      <c r="V194" s="67" t="n"/>
      <c r="W194" s="67" t="n"/>
      <c r="X194" s="67" t="n"/>
      <c r="Y194" s="68" t="n"/>
      <c r="Z194" s="68" t="n"/>
      <c r="AA194" s="68" t="n"/>
      <c r="AB194" s="68" t="n"/>
      <c r="AC194" s="68" t="n"/>
      <c r="AD194" s="68" t="n"/>
      <c r="AE194" s="68" t="n"/>
      <c r="AF194" s="68" t="n"/>
      <c r="AG194" s="68" t="n"/>
      <c r="AH194" s="68" t="n"/>
      <c r="AI194" s="68" t="n"/>
      <c r="AJ194" s="68" t="n"/>
      <c r="AK194" s="68" t="n"/>
      <c r="AL194" s="68" t="n"/>
      <c r="AM194" s="68" t="n"/>
    </row>
    <row r="195">
      <c r="F195" s="67" t="n"/>
      <c r="G195" s="67" t="n"/>
      <c r="H195" s="67" t="n"/>
      <c r="I195" s="67" t="n"/>
      <c r="J195" s="67" t="n"/>
      <c r="K195" s="67" t="n"/>
      <c r="L195" s="67" t="n"/>
      <c r="M195" s="67" t="n"/>
      <c r="N195" s="67" t="n"/>
      <c r="O195" s="67" t="n"/>
      <c r="P195" s="67" t="n"/>
      <c r="Q195" s="67" t="n"/>
      <c r="R195" s="67" t="n"/>
      <c r="S195" s="67" t="n"/>
      <c r="T195" s="67" t="n"/>
      <c r="U195" s="67" t="n"/>
      <c r="V195" s="67" t="n"/>
      <c r="W195" s="67" t="n"/>
      <c r="X195" s="67" t="n"/>
      <c r="Y195" s="68" t="n"/>
      <c r="Z195" s="68" t="n"/>
      <c r="AA195" s="68" t="n"/>
      <c r="AB195" s="68" t="n"/>
      <c r="AC195" s="68" t="n"/>
      <c r="AD195" s="68" t="n"/>
      <c r="AE195" s="68" t="n"/>
      <c r="AF195" s="68" t="n"/>
      <c r="AG195" s="68" t="n"/>
      <c r="AH195" s="68" t="n"/>
      <c r="AI195" s="68" t="n"/>
      <c r="AJ195" s="68" t="n"/>
      <c r="AK195" s="68" t="n"/>
      <c r="AL195" s="68" t="n"/>
      <c r="AM195" s="68" t="n"/>
    </row>
    <row r="196">
      <c r="F196" s="67" t="n"/>
      <c r="G196" s="67" t="n"/>
      <c r="H196" s="67" t="n"/>
      <c r="I196" s="67" t="n"/>
      <c r="J196" s="67" t="n"/>
      <c r="K196" s="67" t="n"/>
      <c r="L196" s="67" t="n"/>
      <c r="M196" s="67" t="n"/>
      <c r="N196" s="67" t="n"/>
      <c r="O196" s="67" t="n"/>
      <c r="P196" s="67" t="n"/>
      <c r="Q196" s="67" t="n"/>
      <c r="R196" s="67" t="n"/>
      <c r="S196" s="67" t="n"/>
      <c r="T196" s="67" t="n"/>
      <c r="U196" s="67" t="n"/>
      <c r="V196" s="67" t="n"/>
      <c r="W196" s="67" t="n"/>
      <c r="X196" s="67" t="n"/>
      <c r="Y196" s="68" t="n"/>
      <c r="Z196" s="68" t="n"/>
      <c r="AA196" s="68" t="n"/>
      <c r="AB196" s="68" t="n"/>
      <c r="AC196" s="68" t="n"/>
      <c r="AD196" s="68" t="n"/>
      <c r="AE196" s="68" t="n"/>
      <c r="AF196" s="68" t="n"/>
      <c r="AG196" s="68" t="n"/>
      <c r="AH196" s="68" t="n"/>
      <c r="AI196" s="68" t="n"/>
      <c r="AJ196" s="68" t="n"/>
      <c r="AK196" s="68" t="n"/>
      <c r="AL196" s="68" t="n"/>
      <c r="AM196" s="68" t="n"/>
    </row>
    <row r="197">
      <c r="F197" s="67" t="n"/>
      <c r="G197" s="67" t="n"/>
      <c r="H197" s="67" t="n"/>
      <c r="I197" s="67" t="n"/>
      <c r="J197" s="67" t="n"/>
      <c r="K197" s="67" t="n"/>
      <c r="L197" s="67" t="n"/>
      <c r="M197" s="67" t="n"/>
      <c r="N197" s="67" t="n"/>
      <c r="O197" s="67" t="n"/>
      <c r="P197" s="67" t="n"/>
      <c r="Q197" s="67" t="n"/>
      <c r="R197" s="67" t="n"/>
      <c r="S197" s="67" t="n"/>
      <c r="T197" s="67" t="n"/>
      <c r="U197" s="67" t="n"/>
      <c r="V197" s="67" t="n"/>
      <c r="W197" s="67" t="n"/>
      <c r="X197" s="67" t="n"/>
      <c r="Y197" s="68" t="n"/>
      <c r="Z197" s="68" t="n"/>
      <c r="AA197" s="68" t="n"/>
      <c r="AB197" s="68" t="n"/>
      <c r="AC197" s="68" t="n"/>
      <c r="AD197" s="68" t="n"/>
      <c r="AE197" s="68" t="n"/>
      <c r="AF197" s="68" t="n"/>
      <c r="AG197" s="68" t="n"/>
      <c r="AH197" s="68" t="n"/>
      <c r="AI197" s="68" t="n"/>
      <c r="AJ197" s="68" t="n"/>
      <c r="AK197" s="68" t="n"/>
      <c r="AL197" s="68" t="n"/>
      <c r="AM197" s="68" t="n"/>
    </row>
    <row r="198">
      <c r="F198" s="67" t="n"/>
      <c r="G198" s="67" t="n"/>
      <c r="H198" s="67" t="n"/>
      <c r="I198" s="67" t="n"/>
      <c r="J198" s="67" t="n"/>
      <c r="K198" s="67" t="n"/>
      <c r="L198" s="67" t="n"/>
      <c r="M198" s="67" t="n"/>
      <c r="N198" s="67" t="n"/>
      <c r="O198" s="67" t="n"/>
      <c r="P198" s="67" t="n"/>
      <c r="Q198" s="67" t="n"/>
      <c r="R198" s="67" t="n"/>
      <c r="S198" s="67" t="n"/>
      <c r="T198" s="67" t="n"/>
      <c r="U198" s="67" t="n"/>
      <c r="V198" s="67" t="n"/>
      <c r="W198" s="67" t="n"/>
      <c r="X198" s="67" t="n"/>
      <c r="Y198" s="68" t="n"/>
      <c r="Z198" s="68" t="n"/>
      <c r="AA198" s="68" t="n"/>
      <c r="AB198" s="68" t="n"/>
      <c r="AC198" s="68" t="n"/>
      <c r="AD198" s="68" t="n"/>
      <c r="AE198" s="68" t="n"/>
      <c r="AF198" s="68" t="n"/>
      <c r="AG198" s="68" t="n"/>
      <c r="AH198" s="68" t="n"/>
      <c r="AI198" s="68" t="n"/>
      <c r="AJ198" s="68" t="n"/>
      <c r="AK198" s="68" t="n"/>
      <c r="AL198" s="68" t="n"/>
      <c r="AM198" s="68" t="n"/>
    </row>
    <row r="199">
      <c r="F199" s="67" t="n"/>
      <c r="G199" s="67" t="n"/>
      <c r="H199" s="67" t="n"/>
      <c r="I199" s="67" t="n"/>
      <c r="J199" s="67" t="n"/>
      <c r="K199" s="67" t="n"/>
      <c r="L199" s="67" t="n"/>
      <c r="M199" s="67" t="n"/>
      <c r="N199" s="67" t="n"/>
      <c r="O199" s="67" t="n"/>
      <c r="P199" s="67" t="n"/>
      <c r="Q199" s="67" t="n"/>
      <c r="R199" s="67" t="n"/>
      <c r="S199" s="67" t="n"/>
      <c r="T199" s="67" t="n"/>
      <c r="U199" s="67" t="n"/>
      <c r="V199" s="67" t="n"/>
      <c r="W199" s="67" t="n"/>
      <c r="X199" s="67" t="n"/>
      <c r="Y199" s="68" t="n"/>
      <c r="Z199" s="68" t="n"/>
      <c r="AA199" s="68" t="n"/>
      <c r="AB199" s="68" t="n"/>
      <c r="AC199" s="68" t="n"/>
      <c r="AD199" s="68" t="n"/>
      <c r="AE199" s="68" t="n"/>
      <c r="AF199" s="68" t="n"/>
      <c r="AG199" s="68" t="n"/>
      <c r="AH199" s="68" t="n"/>
      <c r="AI199" s="68" t="n"/>
      <c r="AJ199" s="68" t="n"/>
      <c r="AK199" s="68" t="n"/>
      <c r="AL199" s="68" t="n"/>
      <c r="AM199" s="68" t="n"/>
    </row>
    <row r="200">
      <c r="F200" s="67" t="n"/>
      <c r="G200" s="67" t="n"/>
      <c r="H200" s="67" t="n"/>
      <c r="I200" s="67" t="n"/>
      <c r="J200" s="67" t="n"/>
      <c r="K200" s="67" t="n"/>
      <c r="L200" s="67" t="n"/>
      <c r="M200" s="67" t="n"/>
      <c r="N200" s="67" t="n"/>
      <c r="O200" s="67" t="n"/>
      <c r="P200" s="67" t="n"/>
      <c r="Q200" s="67" t="n"/>
      <c r="R200" s="67" t="n"/>
      <c r="S200" s="67" t="n"/>
      <c r="T200" s="67" t="n"/>
      <c r="U200" s="67" t="n"/>
      <c r="V200" s="67" t="n"/>
      <c r="W200" s="67" t="n"/>
      <c r="X200" s="67" t="n"/>
      <c r="Y200" s="68" t="n"/>
      <c r="Z200" s="68" t="n"/>
      <c r="AA200" s="68" t="n"/>
      <c r="AB200" s="68" t="n"/>
      <c r="AC200" s="68" t="n"/>
      <c r="AD200" s="68" t="n"/>
      <c r="AE200" s="68" t="n"/>
      <c r="AF200" s="68" t="n"/>
      <c r="AG200" s="68" t="n"/>
      <c r="AH200" s="68" t="n"/>
      <c r="AI200" s="68" t="n"/>
      <c r="AJ200" s="68" t="n"/>
      <c r="AK200" s="68" t="n"/>
      <c r="AL200" s="68" t="n"/>
      <c r="AM200" s="68" t="n"/>
    </row>
    <row r="201">
      <c r="F201" s="67" t="n"/>
      <c r="G201" s="67" t="n"/>
      <c r="H201" s="67" t="n"/>
      <c r="I201" s="67" t="n"/>
      <c r="J201" s="67" t="n"/>
      <c r="K201" s="67" t="n"/>
      <c r="L201" s="67" t="n"/>
      <c r="M201" s="67" t="n"/>
      <c r="N201" s="67" t="n"/>
      <c r="O201" s="67" t="n"/>
      <c r="P201" s="67" t="n"/>
      <c r="Q201" s="67" t="n"/>
      <c r="R201" s="67" t="n"/>
      <c r="S201" s="67" t="n"/>
      <c r="T201" s="67" t="n"/>
      <c r="U201" s="67" t="n"/>
      <c r="V201" s="67" t="n"/>
      <c r="W201" s="67" t="n"/>
      <c r="X201" s="67" t="n"/>
      <c r="Y201" s="68" t="n"/>
      <c r="Z201" s="68" t="n"/>
      <c r="AA201" s="68" t="n"/>
      <c r="AB201" s="68" t="n"/>
      <c r="AC201" s="68" t="n"/>
      <c r="AD201" s="68" t="n"/>
      <c r="AE201" s="68" t="n"/>
      <c r="AF201" s="68" t="n"/>
      <c r="AG201" s="68" t="n"/>
      <c r="AH201" s="68" t="n"/>
      <c r="AI201" s="68" t="n"/>
      <c r="AJ201" s="68" t="n"/>
      <c r="AK201" s="68" t="n"/>
      <c r="AL201" s="68" t="n"/>
      <c r="AM201" s="68" t="n"/>
    </row>
    <row r="202">
      <c r="F202" s="67" t="n"/>
      <c r="G202" s="67" t="n"/>
      <c r="H202" s="67" t="n"/>
      <c r="I202" s="67" t="n"/>
      <c r="J202" s="67" t="n"/>
      <c r="K202" s="67" t="n"/>
      <c r="L202" s="67" t="n"/>
      <c r="M202" s="67" t="n"/>
      <c r="N202" s="67" t="n"/>
      <c r="O202" s="67" t="n"/>
      <c r="P202" s="67" t="n"/>
      <c r="Q202" s="67" t="n"/>
      <c r="R202" s="67" t="n"/>
      <c r="S202" s="67" t="n"/>
      <c r="T202" s="67" t="n"/>
      <c r="U202" s="67" t="n"/>
      <c r="V202" s="67" t="n"/>
      <c r="W202" s="67" t="n"/>
      <c r="X202" s="67" t="n"/>
      <c r="Y202" s="68" t="n"/>
      <c r="Z202" s="68" t="n"/>
      <c r="AA202" s="68" t="n"/>
      <c r="AB202" s="68" t="n"/>
      <c r="AC202" s="68" t="n"/>
      <c r="AD202" s="68" t="n"/>
      <c r="AE202" s="68" t="n"/>
      <c r="AF202" s="68" t="n"/>
      <c r="AG202" s="68" t="n"/>
      <c r="AH202" s="68" t="n"/>
      <c r="AI202" s="68" t="n"/>
      <c r="AJ202" s="68" t="n"/>
      <c r="AK202" s="68" t="n"/>
      <c r="AL202" s="68" t="n"/>
      <c r="AM202" s="68" t="n"/>
    </row>
    <row r="203">
      <c r="F203" s="67" t="n"/>
      <c r="G203" s="67" t="n"/>
      <c r="H203" s="67" t="n"/>
      <c r="I203" s="67" t="n"/>
      <c r="J203" s="67" t="n"/>
      <c r="K203" s="67" t="n"/>
      <c r="L203" s="67" t="n"/>
      <c r="M203" s="67" t="n"/>
      <c r="N203" s="67" t="n"/>
      <c r="O203" s="67" t="n"/>
      <c r="P203" s="67" t="n"/>
      <c r="Q203" s="67" t="n"/>
      <c r="R203" s="67" t="n"/>
      <c r="S203" s="67" t="n"/>
      <c r="T203" s="67" t="n"/>
      <c r="U203" s="67" t="n"/>
      <c r="V203" s="67" t="n"/>
      <c r="W203" s="67" t="n"/>
      <c r="X203" s="67" t="n"/>
      <c r="Y203" s="68" t="n"/>
      <c r="Z203" s="68" t="n"/>
      <c r="AA203" s="68" t="n"/>
      <c r="AB203" s="68" t="n"/>
      <c r="AC203" s="68" t="n"/>
      <c r="AD203" s="68" t="n"/>
      <c r="AE203" s="68" t="n"/>
      <c r="AF203" s="68" t="n"/>
      <c r="AG203" s="68" t="n"/>
      <c r="AH203" s="68" t="n"/>
      <c r="AI203" s="68" t="n"/>
      <c r="AJ203" s="68" t="n"/>
      <c r="AK203" s="68" t="n"/>
      <c r="AL203" s="68" t="n"/>
      <c r="AM203" s="68" t="n"/>
    </row>
    <row r="204">
      <c r="F204" s="67" t="n"/>
      <c r="G204" s="67" t="n"/>
      <c r="H204" s="67" t="n"/>
      <c r="I204" s="67" t="n"/>
      <c r="J204" s="67" t="n"/>
      <c r="K204" s="67" t="n"/>
      <c r="L204" s="67" t="n"/>
      <c r="M204" s="67" t="n"/>
      <c r="N204" s="67" t="n"/>
      <c r="O204" s="67" t="n"/>
      <c r="P204" s="67" t="n"/>
      <c r="Q204" s="67" t="n"/>
      <c r="R204" s="67" t="n"/>
      <c r="S204" s="67" t="n"/>
      <c r="T204" s="67" t="n"/>
      <c r="U204" s="67" t="n"/>
      <c r="V204" s="67" t="n"/>
      <c r="W204" s="67" t="n"/>
      <c r="X204" s="67" t="n"/>
      <c r="Y204" s="68" t="n"/>
      <c r="Z204" s="68" t="n"/>
      <c r="AA204" s="68" t="n"/>
      <c r="AB204" s="68" t="n"/>
      <c r="AC204" s="68" t="n"/>
      <c r="AD204" s="68" t="n"/>
      <c r="AE204" s="68" t="n"/>
      <c r="AF204" s="68" t="n"/>
      <c r="AG204" s="68" t="n"/>
      <c r="AH204" s="68" t="n"/>
      <c r="AI204" s="68" t="n"/>
      <c r="AJ204" s="68" t="n"/>
      <c r="AK204" s="68" t="n"/>
      <c r="AL204" s="68" t="n"/>
      <c r="AM204" s="68" t="n"/>
    </row>
  </sheetData>
  <mergeCells count="4">
    <mergeCell ref="A2:E2"/>
    <mergeCell ref="A1:E1"/>
    <mergeCell ref="A4:E4"/>
    <mergeCell ref="A3:E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E58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4" customWidth="1" style="33" min="1" max="1"/>
    <col width="22" customWidth="1" style="33" min="2" max="2"/>
    <col width="90" customWidth="1" style="33" min="3" max="3"/>
    <col width="36" customWidth="1" style="33" min="4" max="4"/>
    <col width="38" customWidth="1" style="33" min="5" max="5"/>
  </cols>
  <sheetData>
    <row r="1" ht="28" customHeight="1" s="33">
      <c r="A1" s="89" t="inlineStr">
        <is>
          <t>汇总_收入预算分析</t>
        </is>
      </c>
    </row>
    <row r="2">
      <c r="A2" s="90" t="inlineStr">
        <is>
          <t>网页收入预算分析页优先直接读取“明细_收入预算分析”的纵向明细；本页用于兼容展示和上传校验。</t>
        </is>
      </c>
    </row>
    <row r="3">
      <c r="A3" s="96" t="inlineStr">
        <is>
          <t>绿色区域为网页收入预算分析直接读取数据结果；明细请在“明细_收入预算分析”逐行维护。</t>
        </is>
      </c>
    </row>
    <row r="4">
      <c r="A4" s="91" t="inlineStr">
        <is>
          <t>本页不放复杂数组公式，避免不同 Excel 版本打开时出现修复提示。</t>
        </is>
      </c>
    </row>
    <row r="5">
      <c r="A5" s="92" t="inlineStr">
        <is>
          <t>周次</t>
        </is>
      </c>
      <c r="B5" s="92" t="inlineStr">
        <is>
          <t>分析期间</t>
        </is>
      </c>
      <c r="C5" s="92" t="inlineStr">
        <is>
          <t>收入预算明细</t>
        </is>
      </c>
      <c r="D5" s="92" t="inlineStr">
        <is>
          <t>待业务确认</t>
        </is>
      </c>
      <c r="E5" s="92" t="inlineStr">
        <is>
          <t>建议动作</t>
        </is>
      </c>
    </row>
    <row r="6" ht="28" customHeight="1" s="33">
      <c r="A6" s="97" t="inlineStr">
        <is>
          <t>2026-W01</t>
        </is>
      </c>
      <c r="B6" s="97" t="n"/>
      <c r="C6" s="97" t="n"/>
      <c r="D6" s="97" t="n"/>
      <c r="E6" s="97" t="n"/>
    </row>
    <row r="7" ht="28" customHeight="1" s="33">
      <c r="A7" s="97" t="inlineStr">
        <is>
          <t>2026-W02</t>
        </is>
      </c>
      <c r="B7" s="97" t="n"/>
      <c r="C7" s="97" t="n"/>
      <c r="D7" s="97" t="n"/>
      <c r="E7" s="97" t="n"/>
    </row>
    <row r="8" ht="28" customHeight="1" s="33">
      <c r="A8" s="97" t="inlineStr">
        <is>
          <t>2026-W03</t>
        </is>
      </c>
      <c r="B8" s="97" t="n"/>
      <c r="C8" s="97" t="n"/>
      <c r="D8" s="97" t="n"/>
      <c r="E8" s="97" t="n"/>
    </row>
    <row r="9" ht="28" customHeight="1" s="33">
      <c r="A9" s="97" t="inlineStr">
        <is>
          <t>2026-W04</t>
        </is>
      </c>
      <c r="B9" s="97" t="n"/>
      <c r="C9" s="97" t="n"/>
      <c r="D9" s="97" t="n"/>
      <c r="E9" s="97" t="n"/>
    </row>
    <row r="10" ht="28" customHeight="1" s="33">
      <c r="A10" s="97" t="inlineStr">
        <is>
          <t>2026-W05</t>
        </is>
      </c>
      <c r="B10" s="97" t="n"/>
      <c r="C10" s="97" t="n"/>
      <c r="D10" s="97" t="n"/>
      <c r="E10" s="97" t="n"/>
    </row>
    <row r="11" ht="28" customHeight="1" s="33">
      <c r="A11" s="97" t="inlineStr">
        <is>
          <t>2026-W06</t>
        </is>
      </c>
      <c r="B11" s="97" t="n"/>
      <c r="C11" s="97" t="n"/>
      <c r="D11" s="97" t="n"/>
      <c r="E11" s="97" t="n"/>
    </row>
    <row r="12" ht="28" customHeight="1" s="33">
      <c r="A12" s="97" t="inlineStr">
        <is>
          <t>2026-W07</t>
        </is>
      </c>
      <c r="B12" s="97" t="n"/>
      <c r="C12" s="97" t="n"/>
      <c r="D12" s="97" t="n"/>
      <c r="E12" s="97" t="n"/>
    </row>
    <row r="13" ht="28" customHeight="1" s="33">
      <c r="A13" s="97" t="inlineStr">
        <is>
          <t>2026-W08</t>
        </is>
      </c>
      <c r="B13" s="97" t="n"/>
      <c r="C13" s="97" t="n"/>
      <c r="D13" s="97" t="n"/>
      <c r="E13" s="97" t="n"/>
    </row>
    <row r="14" ht="28" customHeight="1" s="33">
      <c r="A14" s="97" t="inlineStr">
        <is>
          <t>2026-W09</t>
        </is>
      </c>
      <c r="B14" s="97" t="n"/>
      <c r="C14" s="97" t="n"/>
      <c r="D14" s="97" t="n"/>
      <c r="E14" s="97" t="n"/>
    </row>
    <row r="15" ht="28" customHeight="1" s="33">
      <c r="A15" s="97" t="inlineStr">
        <is>
          <t>2026-W10</t>
        </is>
      </c>
      <c r="B15" s="97" t="n"/>
      <c r="C15" s="97" t="n"/>
      <c r="D15" s="97" t="n"/>
      <c r="E15" s="97" t="n"/>
    </row>
    <row r="16" ht="28" customHeight="1" s="33">
      <c r="A16" s="97" t="inlineStr">
        <is>
          <t>2026-W11</t>
        </is>
      </c>
      <c r="B16" s="97" t="n"/>
      <c r="C16" s="97" t="n"/>
      <c r="D16" s="97" t="n"/>
      <c r="E16" s="97" t="n"/>
    </row>
    <row r="17" ht="28" customHeight="1" s="33">
      <c r="A17" s="97" t="inlineStr">
        <is>
          <t>2026-W12</t>
        </is>
      </c>
      <c r="B17" s="97" t="n"/>
      <c r="C17" s="97" t="n"/>
      <c r="D17" s="97" t="n"/>
      <c r="E17" s="97" t="n"/>
    </row>
    <row r="18" ht="28" customHeight="1" s="33">
      <c r="A18" s="97" t="inlineStr">
        <is>
          <t>2026-W13</t>
        </is>
      </c>
      <c r="B18" s="97" t="n"/>
      <c r="C18" s="97" t="n"/>
      <c r="D18" s="97" t="n"/>
      <c r="E18" s="97" t="n"/>
    </row>
    <row r="19" ht="28" customHeight="1" s="33">
      <c r="A19" s="97" t="inlineStr">
        <is>
          <t>2026-W14</t>
        </is>
      </c>
      <c r="B19" s="97" t="n"/>
      <c r="C19" s="97" t="n"/>
      <c r="D19" s="97" t="n"/>
      <c r="E19" s="97" t="n"/>
    </row>
    <row r="20" ht="28" customHeight="1" s="33">
      <c r="A20" s="97" t="inlineStr">
        <is>
          <t>2026-W15</t>
        </is>
      </c>
      <c r="B20" s="97" t="n"/>
      <c r="C20" s="97" t="n"/>
      <c r="D20" s="97" t="n"/>
      <c r="E20" s="97" t="n"/>
    </row>
    <row r="21" ht="28" customHeight="1" s="33">
      <c r="A21" s="97" t="inlineStr">
        <is>
          <t>2026-W16</t>
        </is>
      </c>
      <c r="B21" s="97" t="n"/>
      <c r="C21" s="97" t="n"/>
      <c r="D21" s="97" t="n"/>
      <c r="E21" s="97" t="n"/>
    </row>
    <row r="22" ht="28" customHeight="1" s="33">
      <c r="A22" s="97" t="inlineStr">
        <is>
          <t>2026-W17</t>
        </is>
      </c>
      <c r="B22" s="97" t="n"/>
      <c r="C22" s="97" t="n"/>
      <c r="D22" s="97" t="n"/>
      <c r="E22" s="97" t="n"/>
    </row>
    <row r="23" ht="28" customHeight="1" s="33">
      <c r="A23" s="97" t="inlineStr">
        <is>
          <t>2026-W18</t>
        </is>
      </c>
      <c r="B23" s="97" t="n"/>
      <c r="C23" s="97" t="n"/>
      <c r="D23" s="97" t="n"/>
      <c r="E23" s="97" t="n"/>
    </row>
    <row r="24" ht="28" customHeight="1" s="33">
      <c r="A24" s="97" t="inlineStr">
        <is>
          <t>2026-W19</t>
        </is>
      </c>
      <c r="B24" s="97" t="inlineStr">
        <is>
          <t>2025年1月-2025年4月</t>
        </is>
      </c>
      <c r="C24" s="97" t="inlineStr">
        <is>
          <t>产品收入|华东|销售一组|Andy|客户A|210.0|236.0|续费放量是否可持续|锁定后续续费名单;服务收入|华南|销售二组|Cathy|客户B|160.0|154.0|实施收入低于预算是否影响交付排期|确认交付排期;产品收入|华北|销售三组|Ben|客户C|110.0|98.0|渠道节奏低于预期|推进重点渠道订单</t>
        </is>
      </c>
      <c r="D24" s="97" t="inlineStr">
        <is>
          <t>续费放量是否可持续;实施收入低于预算是否影响交付排期;渠道节奏低于预期</t>
        </is>
      </c>
      <c r="E24" s="97" t="inlineStr">
        <is>
          <t>锁定后续续费名单;确认交付排期;推进重点渠道订单</t>
        </is>
      </c>
    </row>
    <row r="25" ht="28" customHeight="1" s="33">
      <c r="A25" s="97" t="inlineStr">
        <is>
          <t>2026-W20</t>
        </is>
      </c>
      <c r="B25" s="97" t="inlineStr">
        <is>
          <t>2025年1月-2025年4月</t>
        </is>
      </c>
      <c r="C25" s="97" t="inlineStr">
        <is>
          <t>产品收入|华东|销售一组|Andy|客户A|220.0|214.0|续费回款节奏偏慢|跟进复购节奏;服务收入|华南|销售二组|Cathy|客户B|165.0|176.0|服务收入增长是否占用交付资源|复盘交付资源排期;产品收入|华北|销售三组|Ben|客户C|120.0|106.0|重点渠道订单延后|推进渠道订单确认</t>
        </is>
      </c>
      <c r="D25" s="97" t="inlineStr">
        <is>
          <t>续费回款节奏偏慢;服务收入增长是否占用交付资源;重点渠道订单延后</t>
        </is>
      </c>
      <c r="E25" s="97" t="inlineStr">
        <is>
          <t>跟进复购节奏;复盘交付资源排期;推进渠道订单确认</t>
        </is>
      </c>
    </row>
    <row r="26" ht="28" customHeight="1" s="33">
      <c r="A26" s="97" t="inlineStr">
        <is>
          <t>2026-W21</t>
        </is>
      </c>
      <c r="B26" s="97" t="inlineStr">
        <is>
          <t>2025年1月-2025年4月</t>
        </is>
      </c>
      <c r="C26" s="97" t="inlineStr">
        <is>
          <t>产品收入|华东|销售一组|Andy|客户A|230.0|251.0|新增客户贡献是否可复制|沉淀新增获客动作;服务收入|华南|销售二组|Cathy|客户B|170.0|168.0||;产品收入|华北|销售三组|Ben|客户C|125.0|116.0|小红书渠道线索转化低于预期|优化渠道跟进话术</t>
        </is>
      </c>
      <c r="D26" s="97" t="inlineStr">
        <is>
          <t>新增客户贡献是否可复制;小红书渠道线索转化低于预期</t>
        </is>
      </c>
      <c r="E26" s="97" t="inlineStr">
        <is>
          <t>沉淀新增获客动作;优化渠道跟进话术</t>
        </is>
      </c>
    </row>
    <row r="27" ht="28" customHeight="1" s="33">
      <c r="A27" s="97" t="inlineStr">
        <is>
          <t>2026-W22</t>
        </is>
      </c>
      <c r="B27" s="97" t="inlineStr">
        <is>
          <t>2025年1月-2025年4月</t>
        </is>
      </c>
      <c r="C27" s="97" t="inlineStr">
        <is>
          <t>产品收入|华东|销售一组|Andy|客户A|240.0|266.0|订阅收入放量是否可持续|拆分一次性收入与续费收入;服务收入|华南|销售二组|Cathy|客户B|175.0|164.0|服务收入低于预算是否影响项目进度|确认项目交付里程碑;渠道收入|华北|销售三组|Ben|客户C|120.0|104.0|渠道收入短缺|推进重点渠道客户</t>
        </is>
      </c>
      <c r="D27" s="97" t="inlineStr">
        <is>
          <t>订阅收入放量是否可持续;服务收入低于预算是否影响项目进度;渠道收入短缺</t>
        </is>
      </c>
      <c r="E27" s="97" t="inlineStr">
        <is>
          <t>拆分一次性收入与续费收入;确认项目交付里程碑;推进重点渠道客户</t>
        </is>
      </c>
    </row>
    <row r="28" ht="28" customHeight="1" s="33">
      <c r="A28" s="97" t="inlineStr">
        <is>
          <t>2026-W23</t>
        </is>
      </c>
      <c r="B28" s="97" t="n"/>
      <c r="C28" s="97" t="n"/>
      <c r="D28" s="97" t="n"/>
      <c r="E28" s="97" t="n"/>
    </row>
    <row r="29" ht="28" customHeight="1" s="33">
      <c r="A29" s="97" t="inlineStr">
        <is>
          <t>2026-W24</t>
        </is>
      </c>
      <c r="B29" s="97" t="n"/>
      <c r="C29" s="97" t="n"/>
      <c r="D29" s="97" t="n"/>
      <c r="E29" s="97" t="n"/>
    </row>
    <row r="30" ht="28" customHeight="1" s="33">
      <c r="A30" s="97" t="inlineStr">
        <is>
          <t>2026-W25</t>
        </is>
      </c>
      <c r="B30" s="97" t="n"/>
      <c r="C30" s="97" t="n"/>
      <c r="D30" s="97" t="n"/>
      <c r="E30" s="97" t="n"/>
    </row>
    <row r="31" ht="28" customHeight="1" s="33">
      <c r="A31" s="97" t="inlineStr">
        <is>
          <t>2026-W26</t>
        </is>
      </c>
      <c r="B31" s="97" t="n"/>
      <c r="C31" s="97" t="n"/>
      <c r="D31" s="97" t="n"/>
      <c r="E31" s="97" t="n"/>
    </row>
    <row r="32" ht="28" customHeight="1" s="33">
      <c r="A32" s="97" t="inlineStr">
        <is>
          <t>2026-W27</t>
        </is>
      </c>
      <c r="B32" s="97" t="n"/>
      <c r="C32" s="97" t="n"/>
      <c r="D32" s="97" t="n"/>
      <c r="E32" s="97" t="n"/>
    </row>
    <row r="33" ht="28" customHeight="1" s="33">
      <c r="A33" s="97" t="inlineStr">
        <is>
          <t>2026-W28</t>
        </is>
      </c>
      <c r="B33" s="97" t="n"/>
      <c r="C33" s="97" t="n"/>
      <c r="D33" s="97" t="n"/>
      <c r="E33" s="97" t="n"/>
    </row>
    <row r="34" ht="28" customHeight="1" s="33">
      <c r="A34" s="97" t="inlineStr">
        <is>
          <t>2026-W29</t>
        </is>
      </c>
      <c r="B34" s="97" t="n"/>
      <c r="C34" s="97" t="n"/>
      <c r="D34" s="97" t="n"/>
      <c r="E34" s="97" t="n"/>
    </row>
    <row r="35" ht="28" customHeight="1" s="33">
      <c r="A35" s="97" t="inlineStr">
        <is>
          <t>2026-W30</t>
        </is>
      </c>
      <c r="B35" s="97" t="n"/>
      <c r="C35" s="97" t="n"/>
      <c r="D35" s="97" t="n"/>
      <c r="E35" s="97" t="n"/>
    </row>
    <row r="36" ht="28" customHeight="1" s="33">
      <c r="A36" s="97" t="inlineStr">
        <is>
          <t>2026-W31</t>
        </is>
      </c>
      <c r="B36" s="97" t="n"/>
      <c r="C36" s="97" t="n"/>
      <c r="D36" s="97" t="n"/>
      <c r="E36" s="97" t="n"/>
    </row>
    <row r="37" ht="28" customHeight="1" s="33">
      <c r="A37" s="97" t="inlineStr">
        <is>
          <t>2026-W32</t>
        </is>
      </c>
      <c r="B37" s="97" t="n"/>
      <c r="C37" s="97" t="n"/>
      <c r="D37" s="97" t="n"/>
      <c r="E37" s="97" t="n"/>
    </row>
    <row r="38" ht="28" customHeight="1" s="33">
      <c r="A38" s="97" t="inlineStr">
        <is>
          <t>2026-W33</t>
        </is>
      </c>
      <c r="B38" s="97" t="n"/>
      <c r="C38" s="97" t="n"/>
      <c r="D38" s="97" t="n"/>
      <c r="E38" s="97" t="n"/>
    </row>
    <row r="39" ht="28" customHeight="1" s="33">
      <c r="A39" s="97" t="inlineStr">
        <is>
          <t>2026-W34</t>
        </is>
      </c>
      <c r="B39" s="97" t="n"/>
      <c r="C39" s="97" t="n"/>
      <c r="D39" s="97" t="n"/>
      <c r="E39" s="97" t="n"/>
    </row>
    <row r="40" ht="28" customHeight="1" s="33">
      <c r="A40" s="97" t="inlineStr">
        <is>
          <t>2026-W35</t>
        </is>
      </c>
      <c r="B40" s="97" t="n"/>
      <c r="C40" s="97" t="n"/>
      <c r="D40" s="97" t="n"/>
      <c r="E40" s="97" t="n"/>
    </row>
    <row r="41" ht="28" customHeight="1" s="33">
      <c r="A41" s="97" t="inlineStr">
        <is>
          <t>2026-W36</t>
        </is>
      </c>
      <c r="B41" s="97" t="n"/>
      <c r="C41" s="97" t="n"/>
      <c r="D41" s="97" t="n"/>
      <c r="E41" s="97" t="n"/>
    </row>
    <row r="42" ht="28" customHeight="1" s="33">
      <c r="A42" s="97" t="inlineStr">
        <is>
          <t>2026-W37</t>
        </is>
      </c>
      <c r="B42" s="97" t="n"/>
      <c r="C42" s="97" t="n"/>
      <c r="D42" s="97" t="n"/>
      <c r="E42" s="97" t="n"/>
    </row>
    <row r="43" ht="28" customHeight="1" s="33">
      <c r="A43" s="97" t="inlineStr">
        <is>
          <t>2026-W38</t>
        </is>
      </c>
      <c r="B43" s="97" t="n"/>
      <c r="C43" s="97" t="n"/>
      <c r="D43" s="97" t="n"/>
      <c r="E43" s="97" t="n"/>
    </row>
    <row r="44" ht="28" customHeight="1" s="33">
      <c r="A44" s="97" t="inlineStr">
        <is>
          <t>2026-W39</t>
        </is>
      </c>
      <c r="B44" s="97" t="n"/>
      <c r="C44" s="97" t="n"/>
      <c r="D44" s="97" t="n"/>
      <c r="E44" s="97" t="n"/>
    </row>
    <row r="45" ht="28" customHeight="1" s="33">
      <c r="A45" s="97" t="inlineStr">
        <is>
          <t>2026-W40</t>
        </is>
      </c>
      <c r="B45" s="97" t="n"/>
      <c r="C45" s="97" t="n"/>
      <c r="D45" s="97" t="n"/>
      <c r="E45" s="97" t="n"/>
    </row>
    <row r="46" ht="28" customHeight="1" s="33">
      <c r="A46" s="97" t="inlineStr">
        <is>
          <t>2026-W41</t>
        </is>
      </c>
      <c r="B46" s="97" t="n"/>
      <c r="C46" s="97" t="n"/>
      <c r="D46" s="97" t="n"/>
      <c r="E46" s="97" t="n"/>
    </row>
    <row r="47" ht="28" customHeight="1" s="33">
      <c r="A47" s="97" t="inlineStr">
        <is>
          <t>2026-W42</t>
        </is>
      </c>
      <c r="B47" s="97" t="n"/>
      <c r="C47" s="97" t="n"/>
      <c r="D47" s="97" t="n"/>
      <c r="E47" s="97" t="n"/>
    </row>
    <row r="48" ht="28" customHeight="1" s="33">
      <c r="A48" s="97" t="inlineStr">
        <is>
          <t>2026-W43</t>
        </is>
      </c>
      <c r="B48" s="97" t="n"/>
      <c r="C48" s="97" t="n"/>
      <c r="D48" s="97" t="n"/>
      <c r="E48" s="97" t="n"/>
    </row>
    <row r="49" ht="28" customHeight="1" s="33">
      <c r="A49" s="97" t="inlineStr">
        <is>
          <t>2026-W44</t>
        </is>
      </c>
      <c r="B49" s="97" t="n"/>
      <c r="C49" s="97" t="n"/>
      <c r="D49" s="97" t="n"/>
      <c r="E49" s="97" t="n"/>
    </row>
    <row r="50" ht="28" customHeight="1" s="33">
      <c r="A50" s="97" t="inlineStr">
        <is>
          <t>2026-W45</t>
        </is>
      </c>
      <c r="B50" s="97" t="n"/>
      <c r="C50" s="97" t="n"/>
      <c r="D50" s="97" t="n"/>
      <c r="E50" s="97" t="n"/>
    </row>
    <row r="51" ht="28" customHeight="1" s="33">
      <c r="A51" s="97" t="inlineStr">
        <is>
          <t>2026-W46</t>
        </is>
      </c>
      <c r="B51" s="97" t="n"/>
      <c r="C51" s="97" t="n"/>
      <c r="D51" s="97" t="n"/>
      <c r="E51" s="97" t="n"/>
    </row>
    <row r="52" ht="28" customHeight="1" s="33">
      <c r="A52" s="97" t="inlineStr">
        <is>
          <t>2026-W47</t>
        </is>
      </c>
      <c r="B52" s="97" t="n"/>
      <c r="C52" s="97" t="n"/>
      <c r="D52" s="97" t="n"/>
      <c r="E52" s="97" t="n"/>
    </row>
    <row r="53" ht="28" customHeight="1" s="33">
      <c r="A53" s="97" t="inlineStr">
        <is>
          <t>2026-W48</t>
        </is>
      </c>
      <c r="B53" s="97" t="n"/>
      <c r="C53" s="97" t="n"/>
      <c r="D53" s="97" t="n"/>
      <c r="E53" s="97" t="n"/>
    </row>
    <row r="54" ht="28" customHeight="1" s="33">
      <c r="A54" s="97" t="inlineStr">
        <is>
          <t>2026-W49</t>
        </is>
      </c>
      <c r="B54" s="97" t="n"/>
      <c r="C54" s="97" t="n"/>
      <c r="D54" s="97" t="n"/>
      <c r="E54" s="97" t="n"/>
    </row>
    <row r="55" ht="28" customHeight="1" s="33">
      <c r="A55" s="97" t="inlineStr">
        <is>
          <t>2026-W50</t>
        </is>
      </c>
      <c r="B55" s="97" t="n"/>
      <c r="C55" s="97" t="n"/>
      <c r="D55" s="97" t="n"/>
      <c r="E55" s="97" t="n"/>
    </row>
    <row r="56" ht="28" customHeight="1" s="33">
      <c r="A56" s="97" t="inlineStr">
        <is>
          <t>2026-W51</t>
        </is>
      </c>
      <c r="B56" s="97" t="n"/>
      <c r="C56" s="97" t="n"/>
      <c r="D56" s="97" t="n"/>
      <c r="E56" s="97" t="n"/>
    </row>
    <row r="57" ht="28" customHeight="1" s="33">
      <c r="A57" s="97" t="inlineStr">
        <is>
          <t>2026-W52</t>
        </is>
      </c>
      <c r="B57" s="97" t="n"/>
      <c r="C57" s="97" t="n"/>
      <c r="D57" s="97" t="n"/>
      <c r="E57" s="97" t="n"/>
    </row>
    <row r="58" ht="28" customHeight="1" s="33">
      <c r="A58" s="97" t="inlineStr">
        <is>
          <t>2026-W53</t>
        </is>
      </c>
      <c r="B58" s="97" t="n"/>
      <c r="C58" s="97" t="n"/>
      <c r="D58" s="97" t="n"/>
      <c r="E58" s="97" t="n"/>
    </row>
  </sheetData>
  <mergeCells count="4">
    <mergeCell ref="A2:E2"/>
    <mergeCell ref="A1:E1"/>
    <mergeCell ref="A4:E4"/>
    <mergeCell ref="A3:E3"/>
  </mergeCells>
  <pageMargins left="0.75" right="0.75" top="1" bottom="1" header="0.5" footer="0.5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M58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3" customWidth="1" style="33" min="1" max="1"/>
    <col width="22" customWidth="1" style="33" min="2" max="2"/>
    <col width="14" customWidth="1" style="33" min="3" max="3"/>
    <col width="14" customWidth="1" style="33" min="4" max="4"/>
    <col width="14" customWidth="1" style="33" min="5" max="5"/>
    <col width="14" customWidth="1" style="33" min="6" max="6"/>
    <col width="14" customWidth="1" style="33" min="7" max="7"/>
    <col width="14" customWidth="1" style="33" min="8" max="8"/>
    <col width="11" customWidth="1" style="33" min="9" max="9"/>
    <col width="11" customWidth="1" style="33" min="10" max="10"/>
    <col width="12" customWidth="1" style="33" min="11" max="11"/>
    <col width="24" customWidth="1" style="33" min="12" max="12"/>
    <col width="30" customWidth="1" style="33" min="13" max="13"/>
  </cols>
  <sheetData>
    <row r="1">
      <c r="A1" s="148" t="inlineStr">
        <is>
          <t>汇总_现金流分析</t>
        </is>
      </c>
      <c r="B1" s="148" t="n"/>
      <c r="C1" s="148" t="n"/>
      <c r="D1" s="148" t="n"/>
      <c r="E1" s="148" t="n"/>
      <c r="F1" s="148" t="n"/>
      <c r="G1" s="148" t="n"/>
      <c r="H1" s="148" t="n"/>
      <c r="I1" s="148" t="n"/>
      <c r="J1" s="148" t="n"/>
      <c r="K1" s="148" t="n"/>
      <c r="L1" s="148" t="n"/>
      <c r="M1" s="148" t="n"/>
    </row>
    <row r="2">
      <c r="A2" s="149" t="inlineStr">
        <is>
          <t>网页现金流分析页优先读取“明细_现金流分析”的手工明细；本页由公式自动汇总，用于复核和展示口径。</t>
        </is>
      </c>
      <c r="B2" s="149" t="n"/>
      <c r="C2" s="149" t="n"/>
      <c r="D2" s="149" t="n"/>
      <c r="E2" s="149" t="n"/>
      <c r="F2" s="149" t="n"/>
      <c r="G2" s="149" t="n"/>
      <c r="H2" s="149" t="n"/>
      <c r="I2" s="149" t="n"/>
      <c r="J2" s="149" t="n"/>
      <c r="K2" s="149" t="n"/>
      <c r="L2" s="149" t="n"/>
      <c r="M2" s="149" t="n"/>
    </row>
    <row r="3">
      <c r="A3" s="154" t="inlineStr">
        <is>
          <t>绿色区域为网页直接读取数据结果；本页不要手工改核心数据。</t>
        </is>
      </c>
      <c r="B3" s="154" t="n"/>
      <c r="C3" s="154" t="n"/>
      <c r="D3" s="154" t="n"/>
      <c r="E3" s="154" t="n"/>
      <c r="F3" s="154" t="n"/>
      <c r="G3" s="154" t="n"/>
      <c r="H3" s="154" t="n"/>
      <c r="I3" s="154" t="n"/>
      <c r="J3" s="154" t="n"/>
      <c r="K3" s="154" t="n"/>
      <c r="L3" s="154" t="n"/>
      <c r="M3" s="154" t="n"/>
    </row>
    <row r="4">
      <c r="A4" s="150" t="inlineStr">
        <is>
          <t>现金流校验：经营现金流+投资现金流+筹资现金流=净现金流；期初现金+净现金流=期末现金。</t>
        </is>
      </c>
      <c r="B4" s="150" t="n"/>
      <c r="C4" s="150" t="n"/>
      <c r="D4" s="150" t="n"/>
      <c r="E4" s="150" t="n"/>
      <c r="F4" s="150" t="n"/>
      <c r="G4" s="150" t="n"/>
      <c r="H4" s="150" t="n"/>
      <c r="I4" s="150" t="n"/>
      <c r="J4" s="150" t="n"/>
      <c r="K4" s="150" t="n"/>
      <c r="L4" s="150" t="n"/>
      <c r="M4" s="150" t="n"/>
    </row>
    <row r="5">
      <c r="A5" s="151" t="inlineStr">
        <is>
          <t>周次</t>
        </is>
      </c>
      <c r="B5" s="151" t="inlineStr">
        <is>
          <t>分析期间</t>
        </is>
      </c>
      <c r="C5" s="151" t="inlineStr">
        <is>
          <t>经营现金流</t>
        </is>
      </c>
      <c r="D5" s="151" t="inlineStr">
        <is>
          <t>投资现金流</t>
        </is>
      </c>
      <c r="E5" s="151" t="inlineStr">
        <is>
          <t>筹资现金流</t>
        </is>
      </c>
      <c r="F5" s="151" t="inlineStr">
        <is>
          <t>净现金流</t>
        </is>
      </c>
      <c r="G5" s="151" t="inlineStr">
        <is>
          <t>期初现金</t>
        </is>
      </c>
      <c r="H5" s="151" t="inlineStr">
        <is>
          <t>期末现金</t>
        </is>
      </c>
      <c r="I5" s="151" t="inlineStr">
        <is>
          <t>收现率</t>
        </is>
      </c>
      <c r="J5" s="151" t="inlineStr">
        <is>
          <t>付现率</t>
        </is>
      </c>
      <c r="K5" s="151" t="inlineStr">
        <is>
          <t>现金流校验</t>
        </is>
      </c>
      <c r="L5" s="151" t="inlineStr">
        <is>
          <t>现金流风险</t>
        </is>
      </c>
      <c r="M5" s="151" t="inlineStr">
        <is>
          <t>现金流动作</t>
        </is>
      </c>
    </row>
    <row r="6">
      <c r="A6" s="155" t="inlineStr">
        <is>
          <t>2026-W01</t>
        </is>
      </c>
      <c r="B6" s="155">
        <f>IFERROR(INDEX('明细_现金流分析'!$B:$B,MATCH($A6,'明细_现金流分析'!$A:$A,0)),"")</f>
        <v/>
      </c>
      <c r="C6" s="156">
        <f>SUMIFS('明细_现金流分析'!$E:$E,'明细_现金流分析'!$A:$A,$A6,'明细_现金流分析'!$C:$C,"经营现金流")</f>
        <v/>
      </c>
      <c r="D6" s="156">
        <f>SUMIFS('明细_现金流分析'!$E:$E,'明细_现金流分析'!$A:$A,$A6,'明细_现金流分析'!$C:$C,"投资现金流")</f>
        <v/>
      </c>
      <c r="E6" s="156">
        <f>SUMIFS('明细_现金流分析'!$E:$E,'明细_现金流分析'!$A:$A,$A6,'明细_现金流分析'!$C:$C,"筹资现金流")</f>
        <v/>
      </c>
      <c r="F6" s="156">
        <f>C6+D6+E6</f>
        <v/>
      </c>
      <c r="G6" s="156">
        <f>SUMIFS('明细_现金流分析'!$H:$H,'明细_现金流分析'!$A:$A,$A6)</f>
        <v/>
      </c>
      <c r="H6" s="156">
        <f>G6+F6</f>
        <v/>
      </c>
      <c r="I6" s="157">
        <f>IFERROR(C6/SUMIFS('明细_现金流分析'!$F:$F,'明细_现金流分析'!$A:$A,$A6),0)</f>
        <v/>
      </c>
      <c r="J6" s="157">
        <f>IFERROR((ABS(D6)+ABS(E6))/SUMIFS('明细_现金流分析'!$G:$G,'明细_现金流分析'!$A:$A,$A6),0)</f>
        <v/>
      </c>
      <c r="K6" s="155">
        <f>IF(AND(ABS(F6-(C6+D6+E6))&lt;1,ABS(H6-(G6+F6))&lt;1),"通过","异常")</f>
        <v/>
      </c>
      <c r="L6" s="155">
        <f>IFERROR(INDEX('明细_现金流分析'!$I:$I,MATCH($A6,'明细_现金流分析'!$A:$A,0)),"")</f>
        <v/>
      </c>
      <c r="M6" s="155">
        <f>IFERROR(INDEX('明细_现金流分析'!$J:$J,MATCH($A6,'明细_现金流分析'!$A:$A,0)),"")</f>
        <v/>
      </c>
    </row>
    <row r="7">
      <c r="A7" s="158" t="inlineStr">
        <is>
          <t>2026-W02</t>
        </is>
      </c>
      <c r="B7" s="158">
        <f>IFERROR(INDEX('明细_现金流分析'!$B:$B,MATCH($A7,'明细_现金流分析'!$A:$A,0)),"")</f>
        <v/>
      </c>
      <c r="C7" s="159">
        <f>SUMIFS('明细_现金流分析'!$E:$E,'明细_现金流分析'!$A:$A,$A7,'明细_现金流分析'!$C:$C,"经营现金流")</f>
        <v/>
      </c>
      <c r="D7" s="159">
        <f>SUMIFS('明细_现金流分析'!$E:$E,'明细_现金流分析'!$A:$A,$A7,'明细_现金流分析'!$C:$C,"投资现金流")</f>
        <v/>
      </c>
      <c r="E7" s="159">
        <f>SUMIFS('明细_现金流分析'!$E:$E,'明细_现金流分析'!$A:$A,$A7,'明细_现金流分析'!$C:$C,"筹资现金流")</f>
        <v/>
      </c>
      <c r="F7" s="159">
        <f>C7+D7+E7</f>
        <v/>
      </c>
      <c r="G7" s="159">
        <f>SUMIFS('明细_现金流分析'!$H:$H,'明细_现金流分析'!$A:$A,$A7)</f>
        <v/>
      </c>
      <c r="H7" s="159">
        <f>G7+F7</f>
        <v/>
      </c>
      <c r="I7" s="160">
        <f>IFERROR(C7/SUMIFS('明细_现金流分析'!$F:$F,'明细_现金流分析'!$A:$A,$A7),0)</f>
        <v/>
      </c>
      <c r="J7" s="160">
        <f>IFERROR((ABS(D7)+ABS(E7))/SUMIFS('明细_现金流分析'!$G:$G,'明细_现金流分析'!$A:$A,$A7),0)</f>
        <v/>
      </c>
      <c r="K7" s="158">
        <f>IF(AND(ABS(F7-(C7+D7+E7))&lt;1,ABS(H7-(G7+F7))&lt;1),"通过","异常")</f>
        <v/>
      </c>
      <c r="L7" s="158">
        <f>IFERROR(INDEX('明细_现金流分析'!$I:$I,MATCH($A7,'明细_现金流分析'!$A:$A,0)),"")</f>
        <v/>
      </c>
      <c r="M7" s="158">
        <f>IFERROR(INDEX('明细_现金流分析'!$J:$J,MATCH($A7,'明细_现金流分析'!$A:$A,0)),"")</f>
        <v/>
      </c>
    </row>
    <row r="8">
      <c r="A8" s="155" t="inlineStr">
        <is>
          <t>2026-W03</t>
        </is>
      </c>
      <c r="B8" s="155">
        <f>IFERROR(INDEX('明细_现金流分析'!$B:$B,MATCH($A8,'明细_现金流分析'!$A:$A,0)),"")</f>
        <v/>
      </c>
      <c r="C8" s="156">
        <f>SUMIFS('明细_现金流分析'!$E:$E,'明细_现金流分析'!$A:$A,$A8,'明细_现金流分析'!$C:$C,"经营现金流")</f>
        <v/>
      </c>
      <c r="D8" s="156">
        <f>SUMIFS('明细_现金流分析'!$E:$E,'明细_现金流分析'!$A:$A,$A8,'明细_现金流分析'!$C:$C,"投资现金流")</f>
        <v/>
      </c>
      <c r="E8" s="156">
        <f>SUMIFS('明细_现金流分析'!$E:$E,'明细_现金流分析'!$A:$A,$A8,'明细_现金流分析'!$C:$C,"筹资现金流")</f>
        <v/>
      </c>
      <c r="F8" s="156">
        <f>C8+D8+E8</f>
        <v/>
      </c>
      <c r="G8" s="156">
        <f>SUMIFS('明细_现金流分析'!$H:$H,'明细_现金流分析'!$A:$A,$A8)</f>
        <v/>
      </c>
      <c r="H8" s="156">
        <f>G8+F8</f>
        <v/>
      </c>
      <c r="I8" s="157">
        <f>IFERROR(C8/SUMIFS('明细_现金流分析'!$F:$F,'明细_现金流分析'!$A:$A,$A8),0)</f>
        <v/>
      </c>
      <c r="J8" s="157">
        <f>IFERROR((ABS(D8)+ABS(E8))/SUMIFS('明细_现金流分析'!$G:$G,'明细_现金流分析'!$A:$A,$A8),0)</f>
        <v/>
      </c>
      <c r="K8" s="155">
        <f>IF(AND(ABS(F8-(C8+D8+E8))&lt;1,ABS(H8-(G8+F8))&lt;1),"通过","异常")</f>
        <v/>
      </c>
      <c r="L8" s="155">
        <f>IFERROR(INDEX('明细_现金流分析'!$I:$I,MATCH($A8,'明细_现金流分析'!$A:$A,0)),"")</f>
        <v/>
      </c>
      <c r="M8" s="155">
        <f>IFERROR(INDEX('明细_现金流分析'!$J:$J,MATCH($A8,'明细_现金流分析'!$A:$A,0)),"")</f>
        <v/>
      </c>
    </row>
    <row r="9">
      <c r="A9" s="158" t="inlineStr">
        <is>
          <t>2026-W04</t>
        </is>
      </c>
      <c r="B9" s="158">
        <f>IFERROR(INDEX('明细_现金流分析'!$B:$B,MATCH($A9,'明细_现金流分析'!$A:$A,0)),"")</f>
        <v/>
      </c>
      <c r="C9" s="159">
        <f>SUMIFS('明细_现金流分析'!$E:$E,'明细_现金流分析'!$A:$A,$A9,'明细_现金流分析'!$C:$C,"经营现金流")</f>
        <v/>
      </c>
      <c r="D9" s="159">
        <f>SUMIFS('明细_现金流分析'!$E:$E,'明细_现金流分析'!$A:$A,$A9,'明细_现金流分析'!$C:$C,"投资现金流")</f>
        <v/>
      </c>
      <c r="E9" s="159">
        <f>SUMIFS('明细_现金流分析'!$E:$E,'明细_现金流分析'!$A:$A,$A9,'明细_现金流分析'!$C:$C,"筹资现金流")</f>
        <v/>
      </c>
      <c r="F9" s="159">
        <f>C9+D9+E9</f>
        <v/>
      </c>
      <c r="G9" s="159">
        <f>SUMIFS('明细_现金流分析'!$H:$H,'明细_现金流分析'!$A:$A,$A9)</f>
        <v/>
      </c>
      <c r="H9" s="159">
        <f>G9+F9</f>
        <v/>
      </c>
      <c r="I9" s="160">
        <f>IFERROR(C9/SUMIFS('明细_现金流分析'!$F:$F,'明细_现金流分析'!$A:$A,$A9),0)</f>
        <v/>
      </c>
      <c r="J9" s="160">
        <f>IFERROR((ABS(D9)+ABS(E9))/SUMIFS('明细_现金流分析'!$G:$G,'明细_现金流分析'!$A:$A,$A9),0)</f>
        <v/>
      </c>
      <c r="K9" s="158">
        <f>IF(AND(ABS(F9-(C9+D9+E9))&lt;1,ABS(H9-(G9+F9))&lt;1),"通过","异常")</f>
        <v/>
      </c>
      <c r="L9" s="158">
        <f>IFERROR(INDEX('明细_现金流分析'!$I:$I,MATCH($A9,'明细_现金流分析'!$A:$A,0)),"")</f>
        <v/>
      </c>
      <c r="M9" s="158">
        <f>IFERROR(INDEX('明细_现金流分析'!$J:$J,MATCH($A9,'明细_现金流分析'!$A:$A,0)),"")</f>
        <v/>
      </c>
    </row>
    <row r="10">
      <c r="A10" s="155" t="inlineStr">
        <is>
          <t>2026-W05</t>
        </is>
      </c>
      <c r="B10" s="155">
        <f>IFERROR(INDEX('明细_现金流分析'!$B:$B,MATCH($A10,'明细_现金流分析'!$A:$A,0)),"")</f>
        <v/>
      </c>
      <c r="C10" s="156">
        <f>SUMIFS('明细_现金流分析'!$E:$E,'明细_现金流分析'!$A:$A,$A10,'明细_现金流分析'!$C:$C,"经营现金流")</f>
        <v/>
      </c>
      <c r="D10" s="156">
        <f>SUMIFS('明细_现金流分析'!$E:$E,'明细_现金流分析'!$A:$A,$A10,'明细_现金流分析'!$C:$C,"投资现金流")</f>
        <v/>
      </c>
      <c r="E10" s="156">
        <f>SUMIFS('明细_现金流分析'!$E:$E,'明细_现金流分析'!$A:$A,$A10,'明细_现金流分析'!$C:$C,"筹资现金流")</f>
        <v/>
      </c>
      <c r="F10" s="156">
        <f>C10+D10+E10</f>
        <v/>
      </c>
      <c r="G10" s="156">
        <f>SUMIFS('明细_现金流分析'!$H:$H,'明细_现金流分析'!$A:$A,$A10)</f>
        <v/>
      </c>
      <c r="H10" s="156">
        <f>G10+F10</f>
        <v/>
      </c>
      <c r="I10" s="157">
        <f>IFERROR(C10/SUMIFS('明细_现金流分析'!$F:$F,'明细_现金流分析'!$A:$A,$A10),0)</f>
        <v/>
      </c>
      <c r="J10" s="157">
        <f>IFERROR((ABS(D10)+ABS(E10))/SUMIFS('明细_现金流分析'!$G:$G,'明细_现金流分析'!$A:$A,$A10),0)</f>
        <v/>
      </c>
      <c r="K10" s="155">
        <f>IF(AND(ABS(F10-(C10+D10+E10))&lt;1,ABS(H10-(G10+F10))&lt;1),"通过","异常")</f>
        <v/>
      </c>
      <c r="L10" s="155">
        <f>IFERROR(INDEX('明细_现金流分析'!$I:$I,MATCH($A10,'明细_现金流分析'!$A:$A,0)),"")</f>
        <v/>
      </c>
      <c r="M10" s="155">
        <f>IFERROR(INDEX('明细_现金流分析'!$J:$J,MATCH($A10,'明细_现金流分析'!$A:$A,0)),"")</f>
        <v/>
      </c>
    </row>
    <row r="11">
      <c r="A11" s="158" t="inlineStr">
        <is>
          <t>2026-W06</t>
        </is>
      </c>
      <c r="B11" s="158">
        <f>IFERROR(INDEX('明细_现金流分析'!$B:$B,MATCH($A11,'明细_现金流分析'!$A:$A,0)),"")</f>
        <v/>
      </c>
      <c r="C11" s="159">
        <f>SUMIFS('明细_现金流分析'!$E:$E,'明细_现金流分析'!$A:$A,$A11,'明细_现金流分析'!$C:$C,"经营现金流")</f>
        <v/>
      </c>
      <c r="D11" s="159">
        <f>SUMIFS('明细_现金流分析'!$E:$E,'明细_现金流分析'!$A:$A,$A11,'明细_现金流分析'!$C:$C,"投资现金流")</f>
        <v/>
      </c>
      <c r="E11" s="159">
        <f>SUMIFS('明细_现金流分析'!$E:$E,'明细_现金流分析'!$A:$A,$A11,'明细_现金流分析'!$C:$C,"筹资现金流")</f>
        <v/>
      </c>
      <c r="F11" s="159">
        <f>C11+D11+E11</f>
        <v/>
      </c>
      <c r="G11" s="159">
        <f>SUMIFS('明细_现金流分析'!$H:$H,'明细_现金流分析'!$A:$A,$A11)</f>
        <v/>
      </c>
      <c r="H11" s="159">
        <f>G11+F11</f>
        <v/>
      </c>
      <c r="I11" s="160">
        <f>IFERROR(C11/SUMIFS('明细_现金流分析'!$F:$F,'明细_现金流分析'!$A:$A,$A11),0)</f>
        <v/>
      </c>
      <c r="J11" s="160">
        <f>IFERROR((ABS(D11)+ABS(E11))/SUMIFS('明细_现金流分析'!$G:$G,'明细_现金流分析'!$A:$A,$A11),0)</f>
        <v/>
      </c>
      <c r="K11" s="158">
        <f>IF(AND(ABS(F11-(C11+D11+E11))&lt;1,ABS(H11-(G11+F11))&lt;1),"通过","异常")</f>
        <v/>
      </c>
      <c r="L11" s="158">
        <f>IFERROR(INDEX('明细_现金流分析'!$I:$I,MATCH($A11,'明细_现金流分析'!$A:$A,0)),"")</f>
        <v/>
      </c>
      <c r="M11" s="158">
        <f>IFERROR(INDEX('明细_现金流分析'!$J:$J,MATCH($A11,'明细_现金流分析'!$A:$A,0)),"")</f>
        <v/>
      </c>
    </row>
    <row r="12">
      <c r="A12" s="155" t="inlineStr">
        <is>
          <t>2026-W07</t>
        </is>
      </c>
      <c r="B12" s="155">
        <f>IFERROR(INDEX('明细_现金流分析'!$B:$B,MATCH($A12,'明细_现金流分析'!$A:$A,0)),"")</f>
        <v/>
      </c>
      <c r="C12" s="156">
        <f>SUMIFS('明细_现金流分析'!$E:$E,'明细_现金流分析'!$A:$A,$A12,'明细_现金流分析'!$C:$C,"经营现金流")</f>
        <v/>
      </c>
      <c r="D12" s="156">
        <f>SUMIFS('明细_现金流分析'!$E:$E,'明细_现金流分析'!$A:$A,$A12,'明细_现金流分析'!$C:$C,"投资现金流")</f>
        <v/>
      </c>
      <c r="E12" s="156">
        <f>SUMIFS('明细_现金流分析'!$E:$E,'明细_现金流分析'!$A:$A,$A12,'明细_现金流分析'!$C:$C,"筹资现金流")</f>
        <v/>
      </c>
      <c r="F12" s="156">
        <f>C12+D12+E12</f>
        <v/>
      </c>
      <c r="G12" s="156">
        <f>SUMIFS('明细_现金流分析'!$H:$H,'明细_现金流分析'!$A:$A,$A12)</f>
        <v/>
      </c>
      <c r="H12" s="156">
        <f>G12+F12</f>
        <v/>
      </c>
      <c r="I12" s="157">
        <f>IFERROR(C12/SUMIFS('明细_现金流分析'!$F:$F,'明细_现金流分析'!$A:$A,$A12),0)</f>
        <v/>
      </c>
      <c r="J12" s="157">
        <f>IFERROR((ABS(D12)+ABS(E12))/SUMIFS('明细_现金流分析'!$G:$G,'明细_现金流分析'!$A:$A,$A12),0)</f>
        <v/>
      </c>
      <c r="K12" s="155">
        <f>IF(AND(ABS(F12-(C12+D12+E12))&lt;1,ABS(H12-(G12+F12))&lt;1),"通过","异常")</f>
        <v/>
      </c>
      <c r="L12" s="155">
        <f>IFERROR(INDEX('明细_现金流分析'!$I:$I,MATCH($A12,'明细_现金流分析'!$A:$A,0)),"")</f>
        <v/>
      </c>
      <c r="M12" s="155">
        <f>IFERROR(INDEX('明细_现金流分析'!$J:$J,MATCH($A12,'明细_现金流分析'!$A:$A,0)),"")</f>
        <v/>
      </c>
    </row>
    <row r="13">
      <c r="A13" s="158" t="inlineStr">
        <is>
          <t>2026-W08</t>
        </is>
      </c>
      <c r="B13" s="158">
        <f>IFERROR(INDEX('明细_现金流分析'!$B:$B,MATCH($A13,'明细_现金流分析'!$A:$A,0)),"")</f>
        <v/>
      </c>
      <c r="C13" s="159">
        <f>SUMIFS('明细_现金流分析'!$E:$E,'明细_现金流分析'!$A:$A,$A13,'明细_现金流分析'!$C:$C,"经营现金流")</f>
        <v/>
      </c>
      <c r="D13" s="159">
        <f>SUMIFS('明细_现金流分析'!$E:$E,'明细_现金流分析'!$A:$A,$A13,'明细_现金流分析'!$C:$C,"投资现金流")</f>
        <v/>
      </c>
      <c r="E13" s="159">
        <f>SUMIFS('明细_现金流分析'!$E:$E,'明细_现金流分析'!$A:$A,$A13,'明细_现金流分析'!$C:$C,"筹资现金流")</f>
        <v/>
      </c>
      <c r="F13" s="159">
        <f>C13+D13+E13</f>
        <v/>
      </c>
      <c r="G13" s="159">
        <f>SUMIFS('明细_现金流分析'!$H:$H,'明细_现金流分析'!$A:$A,$A13)</f>
        <v/>
      </c>
      <c r="H13" s="159">
        <f>G13+F13</f>
        <v/>
      </c>
      <c r="I13" s="160">
        <f>IFERROR(C13/SUMIFS('明细_现金流分析'!$F:$F,'明细_现金流分析'!$A:$A,$A13),0)</f>
        <v/>
      </c>
      <c r="J13" s="160">
        <f>IFERROR((ABS(D13)+ABS(E13))/SUMIFS('明细_现金流分析'!$G:$G,'明细_现金流分析'!$A:$A,$A13),0)</f>
        <v/>
      </c>
      <c r="K13" s="158">
        <f>IF(AND(ABS(F13-(C13+D13+E13))&lt;1,ABS(H13-(G13+F13))&lt;1),"通过","异常")</f>
        <v/>
      </c>
      <c r="L13" s="158">
        <f>IFERROR(INDEX('明细_现金流分析'!$I:$I,MATCH($A13,'明细_现金流分析'!$A:$A,0)),"")</f>
        <v/>
      </c>
      <c r="M13" s="158">
        <f>IFERROR(INDEX('明细_现金流分析'!$J:$J,MATCH($A13,'明细_现金流分析'!$A:$A,0)),"")</f>
        <v/>
      </c>
    </row>
    <row r="14">
      <c r="A14" s="155" t="inlineStr">
        <is>
          <t>2026-W09</t>
        </is>
      </c>
      <c r="B14" s="155">
        <f>IFERROR(INDEX('明细_现金流分析'!$B:$B,MATCH($A14,'明细_现金流分析'!$A:$A,0)),"")</f>
        <v/>
      </c>
      <c r="C14" s="156">
        <f>SUMIFS('明细_现金流分析'!$E:$E,'明细_现金流分析'!$A:$A,$A14,'明细_现金流分析'!$C:$C,"经营现金流")</f>
        <v/>
      </c>
      <c r="D14" s="156">
        <f>SUMIFS('明细_现金流分析'!$E:$E,'明细_现金流分析'!$A:$A,$A14,'明细_现金流分析'!$C:$C,"投资现金流")</f>
        <v/>
      </c>
      <c r="E14" s="156">
        <f>SUMIFS('明细_现金流分析'!$E:$E,'明细_现金流分析'!$A:$A,$A14,'明细_现金流分析'!$C:$C,"筹资现金流")</f>
        <v/>
      </c>
      <c r="F14" s="156">
        <f>C14+D14+E14</f>
        <v/>
      </c>
      <c r="G14" s="156">
        <f>SUMIFS('明细_现金流分析'!$H:$H,'明细_现金流分析'!$A:$A,$A14)</f>
        <v/>
      </c>
      <c r="H14" s="156">
        <f>G14+F14</f>
        <v/>
      </c>
      <c r="I14" s="157">
        <f>IFERROR(C14/SUMIFS('明细_现金流分析'!$F:$F,'明细_现金流分析'!$A:$A,$A14),0)</f>
        <v/>
      </c>
      <c r="J14" s="157">
        <f>IFERROR((ABS(D14)+ABS(E14))/SUMIFS('明细_现金流分析'!$G:$G,'明细_现金流分析'!$A:$A,$A14),0)</f>
        <v/>
      </c>
      <c r="K14" s="155">
        <f>IF(AND(ABS(F14-(C14+D14+E14))&lt;1,ABS(H14-(G14+F14))&lt;1),"通过","异常")</f>
        <v/>
      </c>
      <c r="L14" s="155">
        <f>IFERROR(INDEX('明细_现金流分析'!$I:$I,MATCH($A14,'明细_现金流分析'!$A:$A,0)),"")</f>
        <v/>
      </c>
      <c r="M14" s="155">
        <f>IFERROR(INDEX('明细_现金流分析'!$J:$J,MATCH($A14,'明细_现金流分析'!$A:$A,0)),"")</f>
        <v/>
      </c>
    </row>
    <row r="15">
      <c r="A15" s="158" t="inlineStr">
        <is>
          <t>2026-W10</t>
        </is>
      </c>
      <c r="B15" s="158">
        <f>IFERROR(INDEX('明细_现金流分析'!$B:$B,MATCH($A15,'明细_现金流分析'!$A:$A,0)),"")</f>
        <v/>
      </c>
      <c r="C15" s="159">
        <f>SUMIFS('明细_现金流分析'!$E:$E,'明细_现金流分析'!$A:$A,$A15,'明细_现金流分析'!$C:$C,"经营现金流")</f>
        <v/>
      </c>
      <c r="D15" s="159">
        <f>SUMIFS('明细_现金流分析'!$E:$E,'明细_现金流分析'!$A:$A,$A15,'明细_现金流分析'!$C:$C,"投资现金流")</f>
        <v/>
      </c>
      <c r="E15" s="159">
        <f>SUMIFS('明细_现金流分析'!$E:$E,'明细_现金流分析'!$A:$A,$A15,'明细_现金流分析'!$C:$C,"筹资现金流")</f>
        <v/>
      </c>
      <c r="F15" s="159">
        <f>C15+D15+E15</f>
        <v/>
      </c>
      <c r="G15" s="159">
        <f>SUMIFS('明细_现金流分析'!$H:$H,'明细_现金流分析'!$A:$A,$A15)</f>
        <v/>
      </c>
      <c r="H15" s="159">
        <f>G15+F15</f>
        <v/>
      </c>
      <c r="I15" s="160">
        <f>IFERROR(C15/SUMIFS('明细_现金流分析'!$F:$F,'明细_现金流分析'!$A:$A,$A15),0)</f>
        <v/>
      </c>
      <c r="J15" s="160">
        <f>IFERROR((ABS(D15)+ABS(E15))/SUMIFS('明细_现金流分析'!$G:$G,'明细_现金流分析'!$A:$A,$A15),0)</f>
        <v/>
      </c>
      <c r="K15" s="158">
        <f>IF(AND(ABS(F15-(C15+D15+E15))&lt;1,ABS(H15-(G15+F15))&lt;1),"通过","异常")</f>
        <v/>
      </c>
      <c r="L15" s="158">
        <f>IFERROR(INDEX('明细_现金流分析'!$I:$I,MATCH($A15,'明细_现金流分析'!$A:$A,0)),"")</f>
        <v/>
      </c>
      <c r="M15" s="158">
        <f>IFERROR(INDEX('明细_现金流分析'!$J:$J,MATCH($A15,'明细_现金流分析'!$A:$A,0)),"")</f>
        <v/>
      </c>
    </row>
    <row r="16">
      <c r="A16" s="155" t="inlineStr">
        <is>
          <t>2026-W11</t>
        </is>
      </c>
      <c r="B16" s="155">
        <f>IFERROR(INDEX('明细_现金流分析'!$B:$B,MATCH($A16,'明细_现金流分析'!$A:$A,0)),"")</f>
        <v/>
      </c>
      <c r="C16" s="156">
        <f>SUMIFS('明细_现金流分析'!$E:$E,'明细_现金流分析'!$A:$A,$A16,'明细_现金流分析'!$C:$C,"经营现金流")</f>
        <v/>
      </c>
      <c r="D16" s="156">
        <f>SUMIFS('明细_现金流分析'!$E:$E,'明细_现金流分析'!$A:$A,$A16,'明细_现金流分析'!$C:$C,"投资现金流")</f>
        <v/>
      </c>
      <c r="E16" s="156">
        <f>SUMIFS('明细_现金流分析'!$E:$E,'明细_现金流分析'!$A:$A,$A16,'明细_现金流分析'!$C:$C,"筹资现金流")</f>
        <v/>
      </c>
      <c r="F16" s="156">
        <f>C16+D16+E16</f>
        <v/>
      </c>
      <c r="G16" s="156">
        <f>SUMIFS('明细_现金流分析'!$H:$H,'明细_现金流分析'!$A:$A,$A16)</f>
        <v/>
      </c>
      <c r="H16" s="156">
        <f>G16+F16</f>
        <v/>
      </c>
      <c r="I16" s="157">
        <f>IFERROR(C16/SUMIFS('明细_现金流分析'!$F:$F,'明细_现金流分析'!$A:$A,$A16),0)</f>
        <v/>
      </c>
      <c r="J16" s="157">
        <f>IFERROR((ABS(D16)+ABS(E16))/SUMIFS('明细_现金流分析'!$G:$G,'明细_现金流分析'!$A:$A,$A16),0)</f>
        <v/>
      </c>
      <c r="K16" s="155">
        <f>IF(AND(ABS(F16-(C16+D16+E16))&lt;1,ABS(H16-(G16+F16))&lt;1),"通过","异常")</f>
        <v/>
      </c>
      <c r="L16" s="155">
        <f>IFERROR(INDEX('明细_现金流分析'!$I:$I,MATCH($A16,'明细_现金流分析'!$A:$A,0)),"")</f>
        <v/>
      </c>
      <c r="M16" s="155">
        <f>IFERROR(INDEX('明细_现金流分析'!$J:$J,MATCH($A16,'明细_现金流分析'!$A:$A,0)),"")</f>
        <v/>
      </c>
    </row>
    <row r="17">
      <c r="A17" s="158" t="inlineStr">
        <is>
          <t>2026-W12</t>
        </is>
      </c>
      <c r="B17" s="158">
        <f>IFERROR(INDEX('明细_现金流分析'!$B:$B,MATCH($A17,'明细_现金流分析'!$A:$A,0)),"")</f>
        <v/>
      </c>
      <c r="C17" s="159">
        <f>SUMIFS('明细_现金流分析'!$E:$E,'明细_现金流分析'!$A:$A,$A17,'明细_现金流分析'!$C:$C,"经营现金流")</f>
        <v/>
      </c>
      <c r="D17" s="159">
        <f>SUMIFS('明细_现金流分析'!$E:$E,'明细_现金流分析'!$A:$A,$A17,'明细_现金流分析'!$C:$C,"投资现金流")</f>
        <v/>
      </c>
      <c r="E17" s="159">
        <f>SUMIFS('明细_现金流分析'!$E:$E,'明细_现金流分析'!$A:$A,$A17,'明细_现金流分析'!$C:$C,"筹资现金流")</f>
        <v/>
      </c>
      <c r="F17" s="159">
        <f>C17+D17+E17</f>
        <v/>
      </c>
      <c r="G17" s="159">
        <f>SUMIFS('明细_现金流分析'!$H:$H,'明细_现金流分析'!$A:$A,$A17)</f>
        <v/>
      </c>
      <c r="H17" s="159">
        <f>G17+F17</f>
        <v/>
      </c>
      <c r="I17" s="160">
        <f>IFERROR(C17/SUMIFS('明细_现金流分析'!$F:$F,'明细_现金流分析'!$A:$A,$A17),0)</f>
        <v/>
      </c>
      <c r="J17" s="160">
        <f>IFERROR((ABS(D17)+ABS(E17))/SUMIFS('明细_现金流分析'!$G:$G,'明细_现金流分析'!$A:$A,$A17),0)</f>
        <v/>
      </c>
      <c r="K17" s="158">
        <f>IF(AND(ABS(F17-(C17+D17+E17))&lt;1,ABS(H17-(G17+F17))&lt;1),"通过","异常")</f>
        <v/>
      </c>
      <c r="L17" s="158">
        <f>IFERROR(INDEX('明细_现金流分析'!$I:$I,MATCH($A17,'明细_现金流分析'!$A:$A,0)),"")</f>
        <v/>
      </c>
      <c r="M17" s="158">
        <f>IFERROR(INDEX('明细_现金流分析'!$J:$J,MATCH($A17,'明细_现金流分析'!$A:$A,0)),"")</f>
        <v/>
      </c>
    </row>
    <row r="18">
      <c r="A18" s="155" t="inlineStr">
        <is>
          <t>2026-W13</t>
        </is>
      </c>
      <c r="B18" s="155">
        <f>IFERROR(INDEX('明细_现金流分析'!$B:$B,MATCH($A18,'明细_现金流分析'!$A:$A,0)),"")</f>
        <v/>
      </c>
      <c r="C18" s="156">
        <f>SUMIFS('明细_现金流分析'!$E:$E,'明细_现金流分析'!$A:$A,$A18,'明细_现金流分析'!$C:$C,"经营现金流")</f>
        <v/>
      </c>
      <c r="D18" s="156">
        <f>SUMIFS('明细_现金流分析'!$E:$E,'明细_现金流分析'!$A:$A,$A18,'明细_现金流分析'!$C:$C,"投资现金流")</f>
        <v/>
      </c>
      <c r="E18" s="156">
        <f>SUMIFS('明细_现金流分析'!$E:$E,'明细_现金流分析'!$A:$A,$A18,'明细_现金流分析'!$C:$C,"筹资现金流")</f>
        <v/>
      </c>
      <c r="F18" s="156">
        <f>C18+D18+E18</f>
        <v/>
      </c>
      <c r="G18" s="156">
        <f>SUMIFS('明细_现金流分析'!$H:$H,'明细_现金流分析'!$A:$A,$A18)</f>
        <v/>
      </c>
      <c r="H18" s="156">
        <f>G18+F18</f>
        <v/>
      </c>
      <c r="I18" s="157">
        <f>IFERROR(C18/SUMIFS('明细_现金流分析'!$F:$F,'明细_现金流分析'!$A:$A,$A18),0)</f>
        <v/>
      </c>
      <c r="J18" s="157">
        <f>IFERROR((ABS(D18)+ABS(E18))/SUMIFS('明细_现金流分析'!$G:$G,'明细_现金流分析'!$A:$A,$A18),0)</f>
        <v/>
      </c>
      <c r="K18" s="155">
        <f>IF(AND(ABS(F18-(C18+D18+E18))&lt;1,ABS(H18-(G18+F18))&lt;1),"通过","异常")</f>
        <v/>
      </c>
      <c r="L18" s="155">
        <f>IFERROR(INDEX('明细_现金流分析'!$I:$I,MATCH($A18,'明细_现金流分析'!$A:$A,0)),"")</f>
        <v/>
      </c>
      <c r="M18" s="155">
        <f>IFERROR(INDEX('明细_现金流分析'!$J:$J,MATCH($A18,'明细_现金流分析'!$A:$A,0)),"")</f>
        <v/>
      </c>
    </row>
    <row r="19">
      <c r="A19" s="158" t="inlineStr">
        <is>
          <t>2026-W14</t>
        </is>
      </c>
      <c r="B19" s="158">
        <f>IFERROR(INDEX('明细_现金流分析'!$B:$B,MATCH($A19,'明细_现金流分析'!$A:$A,0)),"")</f>
        <v/>
      </c>
      <c r="C19" s="159">
        <f>SUMIFS('明细_现金流分析'!$E:$E,'明细_现金流分析'!$A:$A,$A19,'明细_现金流分析'!$C:$C,"经营现金流")</f>
        <v/>
      </c>
      <c r="D19" s="159">
        <f>SUMIFS('明细_现金流分析'!$E:$E,'明细_现金流分析'!$A:$A,$A19,'明细_现金流分析'!$C:$C,"投资现金流")</f>
        <v/>
      </c>
      <c r="E19" s="159">
        <f>SUMIFS('明细_现金流分析'!$E:$E,'明细_现金流分析'!$A:$A,$A19,'明细_现金流分析'!$C:$C,"筹资现金流")</f>
        <v/>
      </c>
      <c r="F19" s="159">
        <f>C19+D19+E19</f>
        <v/>
      </c>
      <c r="G19" s="159">
        <f>SUMIFS('明细_现金流分析'!$H:$H,'明细_现金流分析'!$A:$A,$A19)</f>
        <v/>
      </c>
      <c r="H19" s="159">
        <f>G19+F19</f>
        <v/>
      </c>
      <c r="I19" s="160">
        <f>IFERROR(C19/SUMIFS('明细_现金流分析'!$F:$F,'明细_现金流分析'!$A:$A,$A19),0)</f>
        <v/>
      </c>
      <c r="J19" s="160">
        <f>IFERROR((ABS(D19)+ABS(E19))/SUMIFS('明细_现金流分析'!$G:$G,'明细_现金流分析'!$A:$A,$A19),0)</f>
        <v/>
      </c>
      <c r="K19" s="158">
        <f>IF(AND(ABS(F19-(C19+D19+E19))&lt;1,ABS(H19-(G19+F19))&lt;1),"通过","异常")</f>
        <v/>
      </c>
      <c r="L19" s="158">
        <f>IFERROR(INDEX('明细_现金流分析'!$I:$I,MATCH($A19,'明细_现金流分析'!$A:$A,0)),"")</f>
        <v/>
      </c>
      <c r="M19" s="158">
        <f>IFERROR(INDEX('明细_现金流分析'!$J:$J,MATCH($A19,'明细_现金流分析'!$A:$A,0)),"")</f>
        <v/>
      </c>
    </row>
    <row r="20">
      <c r="A20" s="155" t="inlineStr">
        <is>
          <t>2026-W15</t>
        </is>
      </c>
      <c r="B20" s="155">
        <f>IFERROR(INDEX('明细_现金流分析'!$B:$B,MATCH($A20,'明细_现金流分析'!$A:$A,0)),"")</f>
        <v/>
      </c>
      <c r="C20" s="156">
        <f>SUMIFS('明细_现金流分析'!$E:$E,'明细_现金流分析'!$A:$A,$A20,'明细_现金流分析'!$C:$C,"经营现金流")</f>
        <v/>
      </c>
      <c r="D20" s="156">
        <f>SUMIFS('明细_现金流分析'!$E:$E,'明细_现金流分析'!$A:$A,$A20,'明细_现金流分析'!$C:$C,"投资现金流")</f>
        <v/>
      </c>
      <c r="E20" s="156">
        <f>SUMIFS('明细_现金流分析'!$E:$E,'明细_现金流分析'!$A:$A,$A20,'明细_现金流分析'!$C:$C,"筹资现金流")</f>
        <v/>
      </c>
      <c r="F20" s="156">
        <f>C20+D20+E20</f>
        <v/>
      </c>
      <c r="G20" s="156">
        <f>SUMIFS('明细_现金流分析'!$H:$H,'明细_现金流分析'!$A:$A,$A20)</f>
        <v/>
      </c>
      <c r="H20" s="156">
        <f>G20+F20</f>
        <v/>
      </c>
      <c r="I20" s="157">
        <f>IFERROR(C20/SUMIFS('明细_现金流分析'!$F:$F,'明细_现金流分析'!$A:$A,$A20),0)</f>
        <v/>
      </c>
      <c r="J20" s="157">
        <f>IFERROR((ABS(D20)+ABS(E20))/SUMIFS('明细_现金流分析'!$G:$G,'明细_现金流分析'!$A:$A,$A20),0)</f>
        <v/>
      </c>
      <c r="K20" s="155">
        <f>IF(AND(ABS(F20-(C20+D20+E20))&lt;1,ABS(H20-(G20+F20))&lt;1),"通过","异常")</f>
        <v/>
      </c>
      <c r="L20" s="155">
        <f>IFERROR(INDEX('明细_现金流分析'!$I:$I,MATCH($A20,'明细_现金流分析'!$A:$A,0)),"")</f>
        <v/>
      </c>
      <c r="M20" s="155">
        <f>IFERROR(INDEX('明细_现金流分析'!$J:$J,MATCH($A20,'明细_现金流分析'!$A:$A,0)),"")</f>
        <v/>
      </c>
    </row>
    <row r="21">
      <c r="A21" s="158" t="inlineStr">
        <is>
          <t>2026-W16</t>
        </is>
      </c>
      <c r="B21" s="158">
        <f>IFERROR(INDEX('明细_现金流分析'!$B:$B,MATCH($A21,'明细_现金流分析'!$A:$A,0)),"")</f>
        <v/>
      </c>
      <c r="C21" s="159">
        <f>SUMIFS('明细_现金流分析'!$E:$E,'明细_现金流分析'!$A:$A,$A21,'明细_现金流分析'!$C:$C,"经营现金流")</f>
        <v/>
      </c>
      <c r="D21" s="159">
        <f>SUMIFS('明细_现金流分析'!$E:$E,'明细_现金流分析'!$A:$A,$A21,'明细_现金流分析'!$C:$C,"投资现金流")</f>
        <v/>
      </c>
      <c r="E21" s="159">
        <f>SUMIFS('明细_现金流分析'!$E:$E,'明细_现金流分析'!$A:$A,$A21,'明细_现金流分析'!$C:$C,"筹资现金流")</f>
        <v/>
      </c>
      <c r="F21" s="159">
        <f>C21+D21+E21</f>
        <v/>
      </c>
      <c r="G21" s="159">
        <f>SUMIFS('明细_现金流分析'!$H:$H,'明细_现金流分析'!$A:$A,$A21)</f>
        <v/>
      </c>
      <c r="H21" s="159">
        <f>G21+F21</f>
        <v/>
      </c>
      <c r="I21" s="160">
        <f>IFERROR(C21/SUMIFS('明细_现金流分析'!$F:$F,'明细_现金流分析'!$A:$A,$A21),0)</f>
        <v/>
      </c>
      <c r="J21" s="160">
        <f>IFERROR((ABS(D21)+ABS(E21))/SUMIFS('明细_现金流分析'!$G:$G,'明细_现金流分析'!$A:$A,$A21),0)</f>
        <v/>
      </c>
      <c r="K21" s="158">
        <f>IF(AND(ABS(F21-(C21+D21+E21))&lt;1,ABS(H21-(G21+F21))&lt;1),"通过","异常")</f>
        <v/>
      </c>
      <c r="L21" s="158">
        <f>IFERROR(INDEX('明细_现金流分析'!$I:$I,MATCH($A21,'明细_现金流分析'!$A:$A,0)),"")</f>
        <v/>
      </c>
      <c r="M21" s="158">
        <f>IFERROR(INDEX('明细_现金流分析'!$J:$J,MATCH($A21,'明细_现金流分析'!$A:$A,0)),"")</f>
        <v/>
      </c>
    </row>
    <row r="22">
      <c r="A22" s="155" t="inlineStr">
        <is>
          <t>2026-W17</t>
        </is>
      </c>
      <c r="B22" s="155">
        <f>IFERROR(INDEX('明细_现金流分析'!$B:$B,MATCH($A22,'明细_现金流分析'!$A:$A,0)),"")</f>
        <v/>
      </c>
      <c r="C22" s="156">
        <f>SUMIFS('明细_现金流分析'!$E:$E,'明细_现金流分析'!$A:$A,$A22,'明细_现金流分析'!$C:$C,"经营现金流")</f>
        <v/>
      </c>
      <c r="D22" s="156">
        <f>SUMIFS('明细_现金流分析'!$E:$E,'明细_现金流分析'!$A:$A,$A22,'明细_现金流分析'!$C:$C,"投资现金流")</f>
        <v/>
      </c>
      <c r="E22" s="156">
        <f>SUMIFS('明细_现金流分析'!$E:$E,'明细_现金流分析'!$A:$A,$A22,'明细_现金流分析'!$C:$C,"筹资现金流")</f>
        <v/>
      </c>
      <c r="F22" s="156">
        <f>C22+D22+E22</f>
        <v/>
      </c>
      <c r="G22" s="156">
        <f>SUMIFS('明细_现金流分析'!$H:$H,'明细_现金流分析'!$A:$A,$A22)</f>
        <v/>
      </c>
      <c r="H22" s="156">
        <f>G22+F22</f>
        <v/>
      </c>
      <c r="I22" s="157">
        <f>IFERROR(C22/SUMIFS('明细_现金流分析'!$F:$F,'明细_现金流分析'!$A:$A,$A22),0)</f>
        <v/>
      </c>
      <c r="J22" s="157">
        <f>IFERROR((ABS(D22)+ABS(E22))/SUMIFS('明细_现金流分析'!$G:$G,'明细_现金流分析'!$A:$A,$A22),0)</f>
        <v/>
      </c>
      <c r="K22" s="155">
        <f>IF(AND(ABS(F22-(C22+D22+E22))&lt;1,ABS(H22-(G22+F22))&lt;1),"通过","异常")</f>
        <v/>
      </c>
      <c r="L22" s="155">
        <f>IFERROR(INDEX('明细_现金流分析'!$I:$I,MATCH($A22,'明细_现金流分析'!$A:$A,0)),"")</f>
        <v/>
      </c>
      <c r="M22" s="155">
        <f>IFERROR(INDEX('明细_现金流分析'!$J:$J,MATCH($A22,'明细_现金流分析'!$A:$A,0)),"")</f>
        <v/>
      </c>
    </row>
    <row r="23">
      <c r="A23" s="158" t="inlineStr">
        <is>
          <t>2026-W18</t>
        </is>
      </c>
      <c r="B23" s="158">
        <f>IFERROR(INDEX('明细_现金流分析'!$B:$B,MATCH($A23,'明细_现金流分析'!$A:$A,0)),"")</f>
        <v/>
      </c>
      <c r="C23" s="159">
        <f>SUMIFS('明细_现金流分析'!$E:$E,'明细_现金流分析'!$A:$A,$A23,'明细_现金流分析'!$C:$C,"经营现金流")</f>
        <v/>
      </c>
      <c r="D23" s="159">
        <f>SUMIFS('明细_现金流分析'!$E:$E,'明细_现金流分析'!$A:$A,$A23,'明细_现金流分析'!$C:$C,"投资现金流")</f>
        <v/>
      </c>
      <c r="E23" s="159">
        <f>SUMIFS('明细_现金流分析'!$E:$E,'明细_现金流分析'!$A:$A,$A23,'明细_现金流分析'!$C:$C,"筹资现金流")</f>
        <v/>
      </c>
      <c r="F23" s="159">
        <f>C23+D23+E23</f>
        <v/>
      </c>
      <c r="G23" s="159">
        <f>SUMIFS('明细_现金流分析'!$H:$H,'明细_现金流分析'!$A:$A,$A23)</f>
        <v/>
      </c>
      <c r="H23" s="159">
        <f>G23+F23</f>
        <v/>
      </c>
      <c r="I23" s="160">
        <f>IFERROR(C23/SUMIFS('明细_现金流分析'!$F:$F,'明细_现金流分析'!$A:$A,$A23),0)</f>
        <v/>
      </c>
      <c r="J23" s="160">
        <f>IFERROR((ABS(D23)+ABS(E23))/SUMIFS('明细_现金流分析'!$G:$G,'明细_现金流分析'!$A:$A,$A23),0)</f>
        <v/>
      </c>
      <c r="K23" s="158">
        <f>IF(AND(ABS(F23-(C23+D23+E23))&lt;1,ABS(H23-(G23+F23))&lt;1),"通过","异常")</f>
        <v/>
      </c>
      <c r="L23" s="158">
        <f>IFERROR(INDEX('明细_现金流分析'!$I:$I,MATCH($A23,'明细_现金流分析'!$A:$A,0)),"")</f>
        <v/>
      </c>
      <c r="M23" s="158">
        <f>IFERROR(INDEX('明细_现金流分析'!$J:$J,MATCH($A23,'明细_现金流分析'!$A:$A,0)),"")</f>
        <v/>
      </c>
    </row>
    <row r="24">
      <c r="A24" s="155" t="inlineStr">
        <is>
          <t>2026-W19</t>
        </is>
      </c>
      <c r="B24" s="155">
        <f>IFERROR(INDEX('明细_现金流分析'!$B:$B,MATCH($A24,'明细_现金流分析'!$A:$A,0)),"")</f>
        <v/>
      </c>
      <c r="C24" s="156">
        <f>SUMIFS('明细_现金流分析'!$E:$E,'明细_现金流分析'!$A:$A,$A24,'明细_现金流分析'!$C:$C,"经营现金流")</f>
        <v/>
      </c>
      <c r="D24" s="156">
        <f>SUMIFS('明细_现金流分析'!$E:$E,'明细_现金流分析'!$A:$A,$A24,'明细_现金流分析'!$C:$C,"投资现金流")</f>
        <v/>
      </c>
      <c r="E24" s="156">
        <f>SUMIFS('明细_现金流分析'!$E:$E,'明细_现金流分析'!$A:$A,$A24,'明细_现金流分析'!$C:$C,"筹资现金流")</f>
        <v/>
      </c>
      <c r="F24" s="156">
        <f>C24+D24+E24</f>
        <v/>
      </c>
      <c r="G24" s="156">
        <f>SUMIFS('明细_现金流分析'!$H:$H,'明细_现金流分析'!$A:$A,$A24)</f>
        <v/>
      </c>
      <c r="H24" s="156">
        <f>G24+F24</f>
        <v/>
      </c>
      <c r="I24" s="157">
        <f>IFERROR(C24/SUMIFS('明细_现金流分析'!$F:$F,'明细_现金流分析'!$A:$A,$A24),0)</f>
        <v/>
      </c>
      <c r="J24" s="157">
        <f>IFERROR((ABS(D24)+ABS(E24))/SUMIFS('明细_现金流分析'!$G:$G,'明细_现金流分析'!$A:$A,$A24),0)</f>
        <v/>
      </c>
      <c r="K24" s="155">
        <f>IF(AND(ABS(F24-(C24+D24+E24))&lt;1,ABS(H24-(G24+F24))&lt;1),"通过","异常")</f>
        <v/>
      </c>
      <c r="L24" s="155">
        <f>IFERROR(INDEX('明细_现金流分析'!$I:$I,MATCH($A24,'明细_现金流分析'!$A:$A,0)),"")</f>
        <v/>
      </c>
      <c r="M24" s="155">
        <f>IFERROR(INDEX('明细_现金流分析'!$J:$J,MATCH($A24,'明细_现金流分析'!$A:$A,0)),"")</f>
        <v/>
      </c>
    </row>
    <row r="25">
      <c r="A25" s="158" t="inlineStr">
        <is>
          <t>2026-W20</t>
        </is>
      </c>
      <c r="B25" s="158">
        <f>IFERROR(INDEX('明细_现金流分析'!$B:$B,MATCH($A25,'明细_现金流分析'!$A:$A,0)),"")</f>
        <v/>
      </c>
      <c r="C25" s="159">
        <f>SUMIFS('明细_现金流分析'!$E:$E,'明细_现金流分析'!$A:$A,$A25,'明细_现金流分析'!$C:$C,"经营现金流")</f>
        <v/>
      </c>
      <c r="D25" s="159">
        <f>SUMIFS('明细_现金流分析'!$E:$E,'明细_现金流分析'!$A:$A,$A25,'明细_现金流分析'!$C:$C,"投资现金流")</f>
        <v/>
      </c>
      <c r="E25" s="159">
        <f>SUMIFS('明细_现金流分析'!$E:$E,'明细_现金流分析'!$A:$A,$A25,'明细_现金流分析'!$C:$C,"筹资现金流")</f>
        <v/>
      </c>
      <c r="F25" s="159">
        <f>C25+D25+E25</f>
        <v/>
      </c>
      <c r="G25" s="159">
        <f>SUMIFS('明细_现金流分析'!$H:$H,'明细_现金流分析'!$A:$A,$A25)</f>
        <v/>
      </c>
      <c r="H25" s="159">
        <f>G25+F25</f>
        <v/>
      </c>
      <c r="I25" s="160">
        <f>IFERROR(C25/SUMIFS('明细_现金流分析'!$F:$F,'明细_现金流分析'!$A:$A,$A25),0)</f>
        <v/>
      </c>
      <c r="J25" s="160">
        <f>IFERROR((ABS(D25)+ABS(E25))/SUMIFS('明细_现金流分析'!$G:$G,'明细_现金流分析'!$A:$A,$A25),0)</f>
        <v/>
      </c>
      <c r="K25" s="158">
        <f>IF(AND(ABS(F25-(C25+D25+E25))&lt;1,ABS(H25-(G25+F25))&lt;1),"通过","异常")</f>
        <v/>
      </c>
      <c r="L25" s="158">
        <f>IFERROR(INDEX('明细_现金流分析'!$I:$I,MATCH($A25,'明细_现金流分析'!$A:$A,0)),"")</f>
        <v/>
      </c>
      <c r="M25" s="158">
        <f>IFERROR(INDEX('明细_现金流分析'!$J:$J,MATCH($A25,'明细_现金流分析'!$A:$A,0)),"")</f>
        <v/>
      </c>
    </row>
    <row r="26">
      <c r="A26" s="155" t="inlineStr">
        <is>
          <t>2026-W21</t>
        </is>
      </c>
      <c r="B26" s="155">
        <f>IFERROR(INDEX('明细_现金流分析'!$B:$B,MATCH($A26,'明细_现金流分析'!$A:$A,0)),"")</f>
        <v/>
      </c>
      <c r="C26" s="156">
        <f>SUMIFS('明细_现金流分析'!$E:$E,'明细_现金流分析'!$A:$A,$A26,'明细_现金流分析'!$C:$C,"经营现金流")</f>
        <v/>
      </c>
      <c r="D26" s="156">
        <f>SUMIFS('明细_现金流分析'!$E:$E,'明细_现金流分析'!$A:$A,$A26,'明细_现金流分析'!$C:$C,"投资现金流")</f>
        <v/>
      </c>
      <c r="E26" s="156">
        <f>SUMIFS('明细_现金流分析'!$E:$E,'明细_现金流分析'!$A:$A,$A26,'明细_现金流分析'!$C:$C,"筹资现金流")</f>
        <v/>
      </c>
      <c r="F26" s="156">
        <f>C26+D26+E26</f>
        <v/>
      </c>
      <c r="G26" s="156">
        <f>SUMIFS('明细_现金流分析'!$H:$H,'明细_现金流分析'!$A:$A,$A26)</f>
        <v/>
      </c>
      <c r="H26" s="156">
        <f>G26+F26</f>
        <v/>
      </c>
      <c r="I26" s="157">
        <f>IFERROR(C26/SUMIFS('明细_现金流分析'!$F:$F,'明细_现金流分析'!$A:$A,$A26),0)</f>
        <v/>
      </c>
      <c r="J26" s="157">
        <f>IFERROR((ABS(D26)+ABS(E26))/SUMIFS('明细_现金流分析'!$G:$G,'明细_现金流分析'!$A:$A,$A26),0)</f>
        <v/>
      </c>
      <c r="K26" s="155">
        <f>IF(AND(ABS(F26-(C26+D26+E26))&lt;1,ABS(H26-(G26+F26))&lt;1),"通过","异常")</f>
        <v/>
      </c>
      <c r="L26" s="155">
        <f>IFERROR(INDEX('明细_现金流分析'!$I:$I,MATCH($A26,'明细_现金流分析'!$A:$A,0)),"")</f>
        <v/>
      </c>
      <c r="M26" s="155">
        <f>IFERROR(INDEX('明细_现金流分析'!$J:$J,MATCH($A26,'明细_现金流分析'!$A:$A,0)),"")</f>
        <v/>
      </c>
    </row>
    <row r="27">
      <c r="A27" s="158" t="inlineStr">
        <is>
          <t>2026-W22</t>
        </is>
      </c>
      <c r="B27" s="158">
        <f>IFERROR(INDEX('明细_现金流分析'!$B:$B,MATCH($A27,'明细_现金流分析'!$A:$A,0)),"")</f>
        <v/>
      </c>
      <c r="C27" s="159">
        <f>SUMIFS('明细_现金流分析'!$E:$E,'明细_现金流分析'!$A:$A,$A27,'明细_现金流分析'!$C:$C,"经营现金流")</f>
        <v/>
      </c>
      <c r="D27" s="159">
        <f>SUMIFS('明细_现金流分析'!$E:$E,'明细_现金流分析'!$A:$A,$A27,'明细_现金流分析'!$C:$C,"投资现金流")</f>
        <v/>
      </c>
      <c r="E27" s="159">
        <f>SUMIFS('明细_现金流分析'!$E:$E,'明细_现金流分析'!$A:$A,$A27,'明细_现金流分析'!$C:$C,"筹资现金流")</f>
        <v/>
      </c>
      <c r="F27" s="159">
        <f>C27+D27+E27</f>
        <v/>
      </c>
      <c r="G27" s="159">
        <f>SUMIFS('明细_现金流分析'!$H:$H,'明细_现金流分析'!$A:$A,$A27)</f>
        <v/>
      </c>
      <c r="H27" s="159">
        <f>G27+F27</f>
        <v/>
      </c>
      <c r="I27" s="160">
        <f>IFERROR(C27/SUMIFS('明细_现金流分析'!$F:$F,'明细_现金流分析'!$A:$A,$A27),0)</f>
        <v/>
      </c>
      <c r="J27" s="160">
        <f>IFERROR((ABS(D27)+ABS(E27))/SUMIFS('明细_现金流分析'!$G:$G,'明细_现金流分析'!$A:$A,$A27),0)</f>
        <v/>
      </c>
      <c r="K27" s="158">
        <f>IF(AND(ABS(F27-(C27+D27+E27))&lt;1,ABS(H27-(G27+F27))&lt;1),"通过","异常")</f>
        <v/>
      </c>
      <c r="L27" s="158">
        <f>IFERROR(INDEX('明细_现金流分析'!$I:$I,MATCH($A27,'明细_现金流分析'!$A:$A,0)),"")</f>
        <v/>
      </c>
      <c r="M27" s="158">
        <f>IFERROR(INDEX('明细_现金流分析'!$J:$J,MATCH($A27,'明细_现金流分析'!$A:$A,0)),"")</f>
        <v/>
      </c>
    </row>
    <row r="28">
      <c r="A28" s="155" t="inlineStr">
        <is>
          <t>2026-W23</t>
        </is>
      </c>
      <c r="B28" s="155">
        <f>IFERROR(INDEX('明细_现金流分析'!$B:$B,MATCH($A28,'明细_现金流分析'!$A:$A,0)),"")</f>
        <v/>
      </c>
      <c r="C28" s="156">
        <f>SUMIFS('明细_现金流分析'!$E:$E,'明细_现金流分析'!$A:$A,$A28,'明细_现金流分析'!$C:$C,"经营现金流")</f>
        <v/>
      </c>
      <c r="D28" s="156">
        <f>SUMIFS('明细_现金流分析'!$E:$E,'明细_现金流分析'!$A:$A,$A28,'明细_现金流分析'!$C:$C,"投资现金流")</f>
        <v/>
      </c>
      <c r="E28" s="156">
        <f>SUMIFS('明细_现金流分析'!$E:$E,'明细_现金流分析'!$A:$A,$A28,'明细_现金流分析'!$C:$C,"筹资现金流")</f>
        <v/>
      </c>
      <c r="F28" s="156">
        <f>C28+D28+E28</f>
        <v/>
      </c>
      <c r="G28" s="156">
        <f>SUMIFS('明细_现金流分析'!$H:$H,'明细_现金流分析'!$A:$A,$A28)</f>
        <v/>
      </c>
      <c r="H28" s="156">
        <f>G28+F28</f>
        <v/>
      </c>
      <c r="I28" s="157">
        <f>IFERROR(C28/SUMIFS('明细_现金流分析'!$F:$F,'明细_现金流分析'!$A:$A,$A28),0)</f>
        <v/>
      </c>
      <c r="J28" s="157">
        <f>IFERROR((ABS(D28)+ABS(E28))/SUMIFS('明细_现金流分析'!$G:$G,'明细_现金流分析'!$A:$A,$A28),0)</f>
        <v/>
      </c>
      <c r="K28" s="155">
        <f>IF(AND(ABS(F28-(C28+D28+E28))&lt;1,ABS(H28-(G28+F28))&lt;1),"通过","异常")</f>
        <v/>
      </c>
      <c r="L28" s="155">
        <f>IFERROR(INDEX('明细_现金流分析'!$I:$I,MATCH($A28,'明细_现金流分析'!$A:$A,0)),"")</f>
        <v/>
      </c>
      <c r="M28" s="155">
        <f>IFERROR(INDEX('明细_现金流分析'!$J:$J,MATCH($A28,'明细_现金流分析'!$A:$A,0)),"")</f>
        <v/>
      </c>
    </row>
    <row r="29">
      <c r="A29" s="158" t="inlineStr">
        <is>
          <t>2026-W24</t>
        </is>
      </c>
      <c r="B29" s="158">
        <f>IFERROR(INDEX('明细_现金流分析'!$B:$B,MATCH($A29,'明细_现金流分析'!$A:$A,0)),"")</f>
        <v/>
      </c>
      <c r="C29" s="159">
        <f>SUMIFS('明细_现金流分析'!$E:$E,'明细_现金流分析'!$A:$A,$A29,'明细_现金流分析'!$C:$C,"经营现金流")</f>
        <v/>
      </c>
      <c r="D29" s="159">
        <f>SUMIFS('明细_现金流分析'!$E:$E,'明细_现金流分析'!$A:$A,$A29,'明细_现金流分析'!$C:$C,"投资现金流")</f>
        <v/>
      </c>
      <c r="E29" s="159">
        <f>SUMIFS('明细_现金流分析'!$E:$E,'明细_现金流分析'!$A:$A,$A29,'明细_现金流分析'!$C:$C,"筹资现金流")</f>
        <v/>
      </c>
      <c r="F29" s="159">
        <f>C29+D29+E29</f>
        <v/>
      </c>
      <c r="G29" s="159">
        <f>SUMIFS('明细_现金流分析'!$H:$H,'明细_现金流分析'!$A:$A,$A29)</f>
        <v/>
      </c>
      <c r="H29" s="159">
        <f>G29+F29</f>
        <v/>
      </c>
      <c r="I29" s="160">
        <f>IFERROR(C29/SUMIFS('明细_现金流分析'!$F:$F,'明细_现金流分析'!$A:$A,$A29),0)</f>
        <v/>
      </c>
      <c r="J29" s="160">
        <f>IFERROR((ABS(D29)+ABS(E29))/SUMIFS('明细_现金流分析'!$G:$G,'明细_现金流分析'!$A:$A,$A29),0)</f>
        <v/>
      </c>
      <c r="K29" s="158">
        <f>IF(AND(ABS(F29-(C29+D29+E29))&lt;1,ABS(H29-(G29+F29))&lt;1),"通过","异常")</f>
        <v/>
      </c>
      <c r="L29" s="158">
        <f>IFERROR(INDEX('明细_现金流分析'!$I:$I,MATCH($A29,'明细_现金流分析'!$A:$A,0)),"")</f>
        <v/>
      </c>
      <c r="M29" s="158">
        <f>IFERROR(INDEX('明细_现金流分析'!$J:$J,MATCH($A29,'明细_现金流分析'!$A:$A,0)),"")</f>
        <v/>
      </c>
    </row>
    <row r="30">
      <c r="A30" s="155" t="inlineStr">
        <is>
          <t>2026-W25</t>
        </is>
      </c>
      <c r="B30" s="155">
        <f>IFERROR(INDEX('明细_现金流分析'!$B:$B,MATCH($A30,'明细_现金流分析'!$A:$A,0)),"")</f>
        <v/>
      </c>
      <c r="C30" s="156">
        <f>SUMIFS('明细_现金流分析'!$E:$E,'明细_现金流分析'!$A:$A,$A30,'明细_现金流分析'!$C:$C,"经营现金流")</f>
        <v/>
      </c>
      <c r="D30" s="156">
        <f>SUMIFS('明细_现金流分析'!$E:$E,'明细_现金流分析'!$A:$A,$A30,'明细_现金流分析'!$C:$C,"投资现金流")</f>
        <v/>
      </c>
      <c r="E30" s="156">
        <f>SUMIFS('明细_现金流分析'!$E:$E,'明细_现金流分析'!$A:$A,$A30,'明细_现金流分析'!$C:$C,"筹资现金流")</f>
        <v/>
      </c>
      <c r="F30" s="156">
        <f>C30+D30+E30</f>
        <v/>
      </c>
      <c r="G30" s="156">
        <f>SUMIFS('明细_现金流分析'!$H:$H,'明细_现金流分析'!$A:$A,$A30)</f>
        <v/>
      </c>
      <c r="H30" s="156">
        <f>G30+F30</f>
        <v/>
      </c>
      <c r="I30" s="157">
        <f>IFERROR(C30/SUMIFS('明细_现金流分析'!$F:$F,'明细_现金流分析'!$A:$A,$A30),0)</f>
        <v/>
      </c>
      <c r="J30" s="157">
        <f>IFERROR((ABS(D30)+ABS(E30))/SUMIFS('明细_现金流分析'!$G:$G,'明细_现金流分析'!$A:$A,$A30),0)</f>
        <v/>
      </c>
      <c r="K30" s="155">
        <f>IF(AND(ABS(F30-(C30+D30+E30))&lt;1,ABS(H30-(G30+F30))&lt;1),"通过","异常")</f>
        <v/>
      </c>
      <c r="L30" s="155">
        <f>IFERROR(INDEX('明细_现金流分析'!$I:$I,MATCH($A30,'明细_现金流分析'!$A:$A,0)),"")</f>
        <v/>
      </c>
      <c r="M30" s="155">
        <f>IFERROR(INDEX('明细_现金流分析'!$J:$J,MATCH($A30,'明细_现金流分析'!$A:$A,0)),"")</f>
        <v/>
      </c>
    </row>
    <row r="31">
      <c r="A31" s="158" t="inlineStr">
        <is>
          <t>2026-W26</t>
        </is>
      </c>
      <c r="B31" s="158">
        <f>IFERROR(INDEX('明细_现金流分析'!$B:$B,MATCH($A31,'明细_现金流分析'!$A:$A,0)),"")</f>
        <v/>
      </c>
      <c r="C31" s="159">
        <f>SUMIFS('明细_现金流分析'!$E:$E,'明细_现金流分析'!$A:$A,$A31,'明细_现金流分析'!$C:$C,"经营现金流")</f>
        <v/>
      </c>
      <c r="D31" s="159">
        <f>SUMIFS('明细_现金流分析'!$E:$E,'明细_现金流分析'!$A:$A,$A31,'明细_现金流分析'!$C:$C,"投资现金流")</f>
        <v/>
      </c>
      <c r="E31" s="159">
        <f>SUMIFS('明细_现金流分析'!$E:$E,'明细_现金流分析'!$A:$A,$A31,'明细_现金流分析'!$C:$C,"筹资现金流")</f>
        <v/>
      </c>
      <c r="F31" s="159">
        <f>C31+D31+E31</f>
        <v/>
      </c>
      <c r="G31" s="159">
        <f>SUMIFS('明细_现金流分析'!$H:$H,'明细_现金流分析'!$A:$A,$A31)</f>
        <v/>
      </c>
      <c r="H31" s="159">
        <f>G31+F31</f>
        <v/>
      </c>
      <c r="I31" s="160">
        <f>IFERROR(C31/SUMIFS('明细_现金流分析'!$F:$F,'明细_现金流分析'!$A:$A,$A31),0)</f>
        <v/>
      </c>
      <c r="J31" s="160">
        <f>IFERROR((ABS(D31)+ABS(E31))/SUMIFS('明细_现金流分析'!$G:$G,'明细_现金流分析'!$A:$A,$A31),0)</f>
        <v/>
      </c>
      <c r="K31" s="158">
        <f>IF(AND(ABS(F31-(C31+D31+E31))&lt;1,ABS(H31-(G31+F31))&lt;1),"通过","异常")</f>
        <v/>
      </c>
      <c r="L31" s="158">
        <f>IFERROR(INDEX('明细_现金流分析'!$I:$I,MATCH($A31,'明细_现金流分析'!$A:$A,0)),"")</f>
        <v/>
      </c>
      <c r="M31" s="158">
        <f>IFERROR(INDEX('明细_现金流分析'!$J:$J,MATCH($A31,'明细_现金流分析'!$A:$A,0)),"")</f>
        <v/>
      </c>
    </row>
    <row r="32">
      <c r="A32" s="155" t="inlineStr">
        <is>
          <t>2026-W27</t>
        </is>
      </c>
      <c r="B32" s="155">
        <f>IFERROR(INDEX('明细_现金流分析'!$B:$B,MATCH($A32,'明细_现金流分析'!$A:$A,0)),"")</f>
        <v/>
      </c>
      <c r="C32" s="156">
        <f>SUMIFS('明细_现金流分析'!$E:$E,'明细_现金流分析'!$A:$A,$A32,'明细_现金流分析'!$C:$C,"经营现金流")</f>
        <v/>
      </c>
      <c r="D32" s="156">
        <f>SUMIFS('明细_现金流分析'!$E:$E,'明细_现金流分析'!$A:$A,$A32,'明细_现金流分析'!$C:$C,"投资现金流")</f>
        <v/>
      </c>
      <c r="E32" s="156">
        <f>SUMIFS('明细_现金流分析'!$E:$E,'明细_现金流分析'!$A:$A,$A32,'明细_现金流分析'!$C:$C,"筹资现金流")</f>
        <v/>
      </c>
      <c r="F32" s="156">
        <f>C32+D32+E32</f>
        <v/>
      </c>
      <c r="G32" s="156">
        <f>SUMIFS('明细_现金流分析'!$H:$H,'明细_现金流分析'!$A:$A,$A32)</f>
        <v/>
      </c>
      <c r="H32" s="156">
        <f>G32+F32</f>
        <v/>
      </c>
      <c r="I32" s="157">
        <f>IFERROR(C32/SUMIFS('明细_现金流分析'!$F:$F,'明细_现金流分析'!$A:$A,$A32),0)</f>
        <v/>
      </c>
      <c r="J32" s="157">
        <f>IFERROR((ABS(D32)+ABS(E32))/SUMIFS('明细_现金流分析'!$G:$G,'明细_现金流分析'!$A:$A,$A32),0)</f>
        <v/>
      </c>
      <c r="K32" s="155">
        <f>IF(AND(ABS(F32-(C32+D32+E32))&lt;1,ABS(H32-(G32+F32))&lt;1),"通过","异常")</f>
        <v/>
      </c>
      <c r="L32" s="155">
        <f>IFERROR(INDEX('明细_现金流分析'!$I:$I,MATCH($A32,'明细_现金流分析'!$A:$A,0)),"")</f>
        <v/>
      </c>
      <c r="M32" s="155">
        <f>IFERROR(INDEX('明细_现金流分析'!$J:$J,MATCH($A32,'明细_现金流分析'!$A:$A,0)),"")</f>
        <v/>
      </c>
    </row>
    <row r="33">
      <c r="A33" s="158" t="inlineStr">
        <is>
          <t>2026-W28</t>
        </is>
      </c>
      <c r="B33" s="158">
        <f>IFERROR(INDEX('明细_现金流分析'!$B:$B,MATCH($A33,'明细_现金流分析'!$A:$A,0)),"")</f>
        <v/>
      </c>
      <c r="C33" s="159">
        <f>SUMIFS('明细_现金流分析'!$E:$E,'明细_现金流分析'!$A:$A,$A33,'明细_现金流分析'!$C:$C,"经营现金流")</f>
        <v/>
      </c>
      <c r="D33" s="159">
        <f>SUMIFS('明细_现金流分析'!$E:$E,'明细_现金流分析'!$A:$A,$A33,'明细_现金流分析'!$C:$C,"投资现金流")</f>
        <v/>
      </c>
      <c r="E33" s="159">
        <f>SUMIFS('明细_现金流分析'!$E:$E,'明细_现金流分析'!$A:$A,$A33,'明细_现金流分析'!$C:$C,"筹资现金流")</f>
        <v/>
      </c>
      <c r="F33" s="159">
        <f>C33+D33+E33</f>
        <v/>
      </c>
      <c r="G33" s="159">
        <f>SUMIFS('明细_现金流分析'!$H:$H,'明细_现金流分析'!$A:$A,$A33)</f>
        <v/>
      </c>
      <c r="H33" s="159">
        <f>G33+F33</f>
        <v/>
      </c>
      <c r="I33" s="160">
        <f>IFERROR(C33/SUMIFS('明细_现金流分析'!$F:$F,'明细_现金流分析'!$A:$A,$A33),0)</f>
        <v/>
      </c>
      <c r="J33" s="160">
        <f>IFERROR((ABS(D33)+ABS(E33))/SUMIFS('明细_现金流分析'!$G:$G,'明细_现金流分析'!$A:$A,$A33),0)</f>
        <v/>
      </c>
      <c r="K33" s="158">
        <f>IF(AND(ABS(F33-(C33+D33+E33))&lt;1,ABS(H33-(G33+F33))&lt;1),"通过","异常")</f>
        <v/>
      </c>
      <c r="L33" s="158">
        <f>IFERROR(INDEX('明细_现金流分析'!$I:$I,MATCH($A33,'明细_现金流分析'!$A:$A,0)),"")</f>
        <v/>
      </c>
      <c r="M33" s="158">
        <f>IFERROR(INDEX('明细_现金流分析'!$J:$J,MATCH($A33,'明细_现金流分析'!$A:$A,0)),"")</f>
        <v/>
      </c>
    </row>
    <row r="34">
      <c r="A34" s="155" t="inlineStr">
        <is>
          <t>2026-W29</t>
        </is>
      </c>
      <c r="B34" s="155">
        <f>IFERROR(INDEX('明细_现金流分析'!$B:$B,MATCH($A34,'明细_现金流分析'!$A:$A,0)),"")</f>
        <v/>
      </c>
      <c r="C34" s="156">
        <f>SUMIFS('明细_现金流分析'!$E:$E,'明细_现金流分析'!$A:$A,$A34,'明细_现金流分析'!$C:$C,"经营现金流")</f>
        <v/>
      </c>
      <c r="D34" s="156">
        <f>SUMIFS('明细_现金流分析'!$E:$E,'明细_现金流分析'!$A:$A,$A34,'明细_现金流分析'!$C:$C,"投资现金流")</f>
        <v/>
      </c>
      <c r="E34" s="156">
        <f>SUMIFS('明细_现金流分析'!$E:$E,'明细_现金流分析'!$A:$A,$A34,'明细_现金流分析'!$C:$C,"筹资现金流")</f>
        <v/>
      </c>
      <c r="F34" s="156">
        <f>C34+D34+E34</f>
        <v/>
      </c>
      <c r="G34" s="156">
        <f>SUMIFS('明细_现金流分析'!$H:$H,'明细_现金流分析'!$A:$A,$A34)</f>
        <v/>
      </c>
      <c r="H34" s="156">
        <f>G34+F34</f>
        <v/>
      </c>
      <c r="I34" s="157">
        <f>IFERROR(C34/SUMIFS('明细_现金流分析'!$F:$F,'明细_现金流分析'!$A:$A,$A34),0)</f>
        <v/>
      </c>
      <c r="J34" s="157">
        <f>IFERROR((ABS(D34)+ABS(E34))/SUMIFS('明细_现金流分析'!$G:$G,'明细_现金流分析'!$A:$A,$A34),0)</f>
        <v/>
      </c>
      <c r="K34" s="155">
        <f>IF(AND(ABS(F34-(C34+D34+E34))&lt;1,ABS(H34-(G34+F34))&lt;1),"通过","异常")</f>
        <v/>
      </c>
      <c r="L34" s="155">
        <f>IFERROR(INDEX('明细_现金流分析'!$I:$I,MATCH($A34,'明细_现金流分析'!$A:$A,0)),"")</f>
        <v/>
      </c>
      <c r="M34" s="155">
        <f>IFERROR(INDEX('明细_现金流分析'!$J:$J,MATCH($A34,'明细_现金流分析'!$A:$A,0)),"")</f>
        <v/>
      </c>
    </row>
    <row r="35">
      <c r="A35" s="158" t="inlineStr">
        <is>
          <t>2026-W30</t>
        </is>
      </c>
      <c r="B35" s="158">
        <f>IFERROR(INDEX('明细_现金流分析'!$B:$B,MATCH($A35,'明细_现金流分析'!$A:$A,0)),"")</f>
        <v/>
      </c>
      <c r="C35" s="159">
        <f>SUMIFS('明细_现金流分析'!$E:$E,'明细_现金流分析'!$A:$A,$A35,'明细_现金流分析'!$C:$C,"经营现金流")</f>
        <v/>
      </c>
      <c r="D35" s="159">
        <f>SUMIFS('明细_现金流分析'!$E:$E,'明细_现金流分析'!$A:$A,$A35,'明细_现金流分析'!$C:$C,"投资现金流")</f>
        <v/>
      </c>
      <c r="E35" s="159">
        <f>SUMIFS('明细_现金流分析'!$E:$E,'明细_现金流分析'!$A:$A,$A35,'明细_现金流分析'!$C:$C,"筹资现金流")</f>
        <v/>
      </c>
      <c r="F35" s="159">
        <f>C35+D35+E35</f>
        <v/>
      </c>
      <c r="G35" s="159">
        <f>SUMIFS('明细_现金流分析'!$H:$H,'明细_现金流分析'!$A:$A,$A35)</f>
        <v/>
      </c>
      <c r="H35" s="159">
        <f>G35+F35</f>
        <v/>
      </c>
      <c r="I35" s="160">
        <f>IFERROR(C35/SUMIFS('明细_现金流分析'!$F:$F,'明细_现金流分析'!$A:$A,$A35),0)</f>
        <v/>
      </c>
      <c r="J35" s="160">
        <f>IFERROR((ABS(D35)+ABS(E35))/SUMIFS('明细_现金流分析'!$G:$G,'明细_现金流分析'!$A:$A,$A35),0)</f>
        <v/>
      </c>
      <c r="K35" s="158">
        <f>IF(AND(ABS(F35-(C35+D35+E35))&lt;1,ABS(H35-(G35+F35))&lt;1),"通过","异常")</f>
        <v/>
      </c>
      <c r="L35" s="158">
        <f>IFERROR(INDEX('明细_现金流分析'!$I:$I,MATCH($A35,'明细_现金流分析'!$A:$A,0)),"")</f>
        <v/>
      </c>
      <c r="M35" s="158">
        <f>IFERROR(INDEX('明细_现金流分析'!$J:$J,MATCH($A35,'明细_现金流分析'!$A:$A,0)),"")</f>
        <v/>
      </c>
    </row>
    <row r="36">
      <c r="A36" s="155" t="inlineStr">
        <is>
          <t>2026-W31</t>
        </is>
      </c>
      <c r="B36" s="155">
        <f>IFERROR(INDEX('明细_现金流分析'!$B:$B,MATCH($A36,'明细_现金流分析'!$A:$A,0)),"")</f>
        <v/>
      </c>
      <c r="C36" s="156">
        <f>SUMIFS('明细_现金流分析'!$E:$E,'明细_现金流分析'!$A:$A,$A36,'明细_现金流分析'!$C:$C,"经营现金流")</f>
        <v/>
      </c>
      <c r="D36" s="156">
        <f>SUMIFS('明细_现金流分析'!$E:$E,'明细_现金流分析'!$A:$A,$A36,'明细_现金流分析'!$C:$C,"投资现金流")</f>
        <v/>
      </c>
      <c r="E36" s="156">
        <f>SUMIFS('明细_现金流分析'!$E:$E,'明细_现金流分析'!$A:$A,$A36,'明细_现金流分析'!$C:$C,"筹资现金流")</f>
        <v/>
      </c>
      <c r="F36" s="156">
        <f>C36+D36+E36</f>
        <v/>
      </c>
      <c r="G36" s="156">
        <f>SUMIFS('明细_现金流分析'!$H:$H,'明细_现金流分析'!$A:$A,$A36)</f>
        <v/>
      </c>
      <c r="H36" s="156">
        <f>G36+F36</f>
        <v/>
      </c>
      <c r="I36" s="157">
        <f>IFERROR(C36/SUMIFS('明细_现金流分析'!$F:$F,'明细_现金流分析'!$A:$A,$A36),0)</f>
        <v/>
      </c>
      <c r="J36" s="157">
        <f>IFERROR((ABS(D36)+ABS(E36))/SUMIFS('明细_现金流分析'!$G:$G,'明细_现金流分析'!$A:$A,$A36),0)</f>
        <v/>
      </c>
      <c r="K36" s="155">
        <f>IF(AND(ABS(F36-(C36+D36+E36))&lt;1,ABS(H36-(G36+F36))&lt;1),"通过","异常")</f>
        <v/>
      </c>
      <c r="L36" s="155">
        <f>IFERROR(INDEX('明细_现金流分析'!$I:$I,MATCH($A36,'明细_现金流分析'!$A:$A,0)),"")</f>
        <v/>
      </c>
      <c r="M36" s="155">
        <f>IFERROR(INDEX('明细_现金流分析'!$J:$J,MATCH($A36,'明细_现金流分析'!$A:$A,0)),"")</f>
        <v/>
      </c>
    </row>
    <row r="37">
      <c r="A37" s="158" t="inlineStr">
        <is>
          <t>2026-W32</t>
        </is>
      </c>
      <c r="B37" s="158">
        <f>IFERROR(INDEX('明细_现金流分析'!$B:$B,MATCH($A37,'明细_现金流分析'!$A:$A,0)),"")</f>
        <v/>
      </c>
      <c r="C37" s="159">
        <f>SUMIFS('明细_现金流分析'!$E:$E,'明细_现金流分析'!$A:$A,$A37,'明细_现金流分析'!$C:$C,"经营现金流")</f>
        <v/>
      </c>
      <c r="D37" s="159">
        <f>SUMIFS('明细_现金流分析'!$E:$E,'明细_现金流分析'!$A:$A,$A37,'明细_现金流分析'!$C:$C,"投资现金流")</f>
        <v/>
      </c>
      <c r="E37" s="159">
        <f>SUMIFS('明细_现金流分析'!$E:$E,'明细_现金流分析'!$A:$A,$A37,'明细_现金流分析'!$C:$C,"筹资现金流")</f>
        <v/>
      </c>
      <c r="F37" s="159">
        <f>C37+D37+E37</f>
        <v/>
      </c>
      <c r="G37" s="159">
        <f>SUMIFS('明细_现金流分析'!$H:$H,'明细_现金流分析'!$A:$A,$A37)</f>
        <v/>
      </c>
      <c r="H37" s="159">
        <f>G37+F37</f>
        <v/>
      </c>
      <c r="I37" s="160">
        <f>IFERROR(C37/SUMIFS('明细_现金流分析'!$F:$F,'明细_现金流分析'!$A:$A,$A37),0)</f>
        <v/>
      </c>
      <c r="J37" s="160">
        <f>IFERROR((ABS(D37)+ABS(E37))/SUMIFS('明细_现金流分析'!$G:$G,'明细_现金流分析'!$A:$A,$A37),0)</f>
        <v/>
      </c>
      <c r="K37" s="158">
        <f>IF(AND(ABS(F37-(C37+D37+E37))&lt;1,ABS(H37-(G37+F37))&lt;1),"通过","异常")</f>
        <v/>
      </c>
      <c r="L37" s="158">
        <f>IFERROR(INDEX('明细_现金流分析'!$I:$I,MATCH($A37,'明细_现金流分析'!$A:$A,0)),"")</f>
        <v/>
      </c>
      <c r="M37" s="158">
        <f>IFERROR(INDEX('明细_现金流分析'!$J:$J,MATCH($A37,'明细_现金流分析'!$A:$A,0)),"")</f>
        <v/>
      </c>
    </row>
    <row r="38">
      <c r="A38" s="155" t="inlineStr">
        <is>
          <t>2026-W33</t>
        </is>
      </c>
      <c r="B38" s="155">
        <f>IFERROR(INDEX('明细_现金流分析'!$B:$B,MATCH($A38,'明细_现金流分析'!$A:$A,0)),"")</f>
        <v/>
      </c>
      <c r="C38" s="156">
        <f>SUMIFS('明细_现金流分析'!$E:$E,'明细_现金流分析'!$A:$A,$A38,'明细_现金流分析'!$C:$C,"经营现金流")</f>
        <v/>
      </c>
      <c r="D38" s="156">
        <f>SUMIFS('明细_现金流分析'!$E:$E,'明细_现金流分析'!$A:$A,$A38,'明细_现金流分析'!$C:$C,"投资现金流")</f>
        <v/>
      </c>
      <c r="E38" s="156">
        <f>SUMIFS('明细_现金流分析'!$E:$E,'明细_现金流分析'!$A:$A,$A38,'明细_现金流分析'!$C:$C,"筹资现金流")</f>
        <v/>
      </c>
      <c r="F38" s="156">
        <f>C38+D38+E38</f>
        <v/>
      </c>
      <c r="G38" s="156">
        <f>SUMIFS('明细_现金流分析'!$H:$H,'明细_现金流分析'!$A:$A,$A38)</f>
        <v/>
      </c>
      <c r="H38" s="156">
        <f>G38+F38</f>
        <v/>
      </c>
      <c r="I38" s="157">
        <f>IFERROR(C38/SUMIFS('明细_现金流分析'!$F:$F,'明细_现金流分析'!$A:$A,$A38),0)</f>
        <v/>
      </c>
      <c r="J38" s="157">
        <f>IFERROR((ABS(D38)+ABS(E38))/SUMIFS('明细_现金流分析'!$G:$G,'明细_现金流分析'!$A:$A,$A38),0)</f>
        <v/>
      </c>
      <c r="K38" s="155">
        <f>IF(AND(ABS(F38-(C38+D38+E38))&lt;1,ABS(H38-(G38+F38))&lt;1),"通过","异常")</f>
        <v/>
      </c>
      <c r="L38" s="155">
        <f>IFERROR(INDEX('明细_现金流分析'!$I:$I,MATCH($A38,'明细_现金流分析'!$A:$A,0)),"")</f>
        <v/>
      </c>
      <c r="M38" s="155">
        <f>IFERROR(INDEX('明细_现金流分析'!$J:$J,MATCH($A38,'明细_现金流分析'!$A:$A,0)),"")</f>
        <v/>
      </c>
    </row>
    <row r="39">
      <c r="A39" s="158" t="inlineStr">
        <is>
          <t>2026-W34</t>
        </is>
      </c>
      <c r="B39" s="158">
        <f>IFERROR(INDEX('明细_现金流分析'!$B:$B,MATCH($A39,'明细_现金流分析'!$A:$A,0)),"")</f>
        <v/>
      </c>
      <c r="C39" s="159">
        <f>SUMIFS('明细_现金流分析'!$E:$E,'明细_现金流分析'!$A:$A,$A39,'明细_现金流分析'!$C:$C,"经营现金流")</f>
        <v/>
      </c>
      <c r="D39" s="159">
        <f>SUMIFS('明细_现金流分析'!$E:$E,'明细_现金流分析'!$A:$A,$A39,'明细_现金流分析'!$C:$C,"投资现金流")</f>
        <v/>
      </c>
      <c r="E39" s="159">
        <f>SUMIFS('明细_现金流分析'!$E:$E,'明细_现金流分析'!$A:$A,$A39,'明细_现金流分析'!$C:$C,"筹资现金流")</f>
        <v/>
      </c>
      <c r="F39" s="159">
        <f>C39+D39+E39</f>
        <v/>
      </c>
      <c r="G39" s="159">
        <f>SUMIFS('明细_现金流分析'!$H:$H,'明细_现金流分析'!$A:$A,$A39)</f>
        <v/>
      </c>
      <c r="H39" s="159">
        <f>G39+F39</f>
        <v/>
      </c>
      <c r="I39" s="160">
        <f>IFERROR(C39/SUMIFS('明细_现金流分析'!$F:$F,'明细_现金流分析'!$A:$A,$A39),0)</f>
        <v/>
      </c>
      <c r="J39" s="160">
        <f>IFERROR((ABS(D39)+ABS(E39))/SUMIFS('明细_现金流分析'!$G:$G,'明细_现金流分析'!$A:$A,$A39),0)</f>
        <v/>
      </c>
      <c r="K39" s="158">
        <f>IF(AND(ABS(F39-(C39+D39+E39))&lt;1,ABS(H39-(G39+F39))&lt;1),"通过","异常")</f>
        <v/>
      </c>
      <c r="L39" s="158">
        <f>IFERROR(INDEX('明细_现金流分析'!$I:$I,MATCH($A39,'明细_现金流分析'!$A:$A,0)),"")</f>
        <v/>
      </c>
      <c r="M39" s="158">
        <f>IFERROR(INDEX('明细_现金流分析'!$J:$J,MATCH($A39,'明细_现金流分析'!$A:$A,0)),"")</f>
        <v/>
      </c>
    </row>
    <row r="40">
      <c r="A40" s="155" t="inlineStr">
        <is>
          <t>2026-W35</t>
        </is>
      </c>
      <c r="B40" s="155">
        <f>IFERROR(INDEX('明细_现金流分析'!$B:$B,MATCH($A40,'明细_现金流分析'!$A:$A,0)),"")</f>
        <v/>
      </c>
      <c r="C40" s="156">
        <f>SUMIFS('明细_现金流分析'!$E:$E,'明细_现金流分析'!$A:$A,$A40,'明细_现金流分析'!$C:$C,"经营现金流")</f>
        <v/>
      </c>
      <c r="D40" s="156">
        <f>SUMIFS('明细_现金流分析'!$E:$E,'明细_现金流分析'!$A:$A,$A40,'明细_现金流分析'!$C:$C,"投资现金流")</f>
        <v/>
      </c>
      <c r="E40" s="156">
        <f>SUMIFS('明细_现金流分析'!$E:$E,'明细_现金流分析'!$A:$A,$A40,'明细_现金流分析'!$C:$C,"筹资现金流")</f>
        <v/>
      </c>
      <c r="F40" s="156">
        <f>C40+D40+E40</f>
        <v/>
      </c>
      <c r="G40" s="156">
        <f>SUMIFS('明细_现金流分析'!$H:$H,'明细_现金流分析'!$A:$A,$A40)</f>
        <v/>
      </c>
      <c r="H40" s="156">
        <f>G40+F40</f>
        <v/>
      </c>
      <c r="I40" s="157">
        <f>IFERROR(C40/SUMIFS('明细_现金流分析'!$F:$F,'明细_现金流分析'!$A:$A,$A40),0)</f>
        <v/>
      </c>
      <c r="J40" s="157">
        <f>IFERROR((ABS(D40)+ABS(E40))/SUMIFS('明细_现金流分析'!$G:$G,'明细_现金流分析'!$A:$A,$A40),0)</f>
        <v/>
      </c>
      <c r="K40" s="155">
        <f>IF(AND(ABS(F40-(C40+D40+E40))&lt;1,ABS(H40-(G40+F40))&lt;1),"通过","异常")</f>
        <v/>
      </c>
      <c r="L40" s="155">
        <f>IFERROR(INDEX('明细_现金流分析'!$I:$I,MATCH($A40,'明细_现金流分析'!$A:$A,0)),"")</f>
        <v/>
      </c>
      <c r="M40" s="155">
        <f>IFERROR(INDEX('明细_现金流分析'!$J:$J,MATCH($A40,'明细_现金流分析'!$A:$A,0)),"")</f>
        <v/>
      </c>
    </row>
    <row r="41">
      <c r="A41" s="158" t="inlineStr">
        <is>
          <t>2026-W36</t>
        </is>
      </c>
      <c r="B41" s="158">
        <f>IFERROR(INDEX('明细_现金流分析'!$B:$B,MATCH($A41,'明细_现金流分析'!$A:$A,0)),"")</f>
        <v/>
      </c>
      <c r="C41" s="159">
        <f>SUMIFS('明细_现金流分析'!$E:$E,'明细_现金流分析'!$A:$A,$A41,'明细_现金流分析'!$C:$C,"经营现金流")</f>
        <v/>
      </c>
      <c r="D41" s="159">
        <f>SUMIFS('明细_现金流分析'!$E:$E,'明细_现金流分析'!$A:$A,$A41,'明细_现金流分析'!$C:$C,"投资现金流")</f>
        <v/>
      </c>
      <c r="E41" s="159">
        <f>SUMIFS('明细_现金流分析'!$E:$E,'明细_现金流分析'!$A:$A,$A41,'明细_现金流分析'!$C:$C,"筹资现金流")</f>
        <v/>
      </c>
      <c r="F41" s="159">
        <f>C41+D41+E41</f>
        <v/>
      </c>
      <c r="G41" s="159">
        <f>SUMIFS('明细_现金流分析'!$H:$H,'明细_现金流分析'!$A:$A,$A41)</f>
        <v/>
      </c>
      <c r="H41" s="159">
        <f>G41+F41</f>
        <v/>
      </c>
      <c r="I41" s="160">
        <f>IFERROR(C41/SUMIFS('明细_现金流分析'!$F:$F,'明细_现金流分析'!$A:$A,$A41),0)</f>
        <v/>
      </c>
      <c r="J41" s="160">
        <f>IFERROR((ABS(D41)+ABS(E41))/SUMIFS('明细_现金流分析'!$G:$G,'明细_现金流分析'!$A:$A,$A41),0)</f>
        <v/>
      </c>
      <c r="K41" s="158">
        <f>IF(AND(ABS(F41-(C41+D41+E41))&lt;1,ABS(H41-(G41+F41))&lt;1),"通过","异常")</f>
        <v/>
      </c>
      <c r="L41" s="158">
        <f>IFERROR(INDEX('明细_现金流分析'!$I:$I,MATCH($A41,'明细_现金流分析'!$A:$A,0)),"")</f>
        <v/>
      </c>
      <c r="M41" s="158">
        <f>IFERROR(INDEX('明细_现金流分析'!$J:$J,MATCH($A41,'明细_现金流分析'!$A:$A,0)),"")</f>
        <v/>
      </c>
    </row>
    <row r="42">
      <c r="A42" s="155" t="inlineStr">
        <is>
          <t>2026-W37</t>
        </is>
      </c>
      <c r="B42" s="155">
        <f>IFERROR(INDEX('明细_现金流分析'!$B:$B,MATCH($A42,'明细_现金流分析'!$A:$A,0)),"")</f>
        <v/>
      </c>
      <c r="C42" s="156">
        <f>SUMIFS('明细_现金流分析'!$E:$E,'明细_现金流分析'!$A:$A,$A42,'明细_现金流分析'!$C:$C,"经营现金流")</f>
        <v/>
      </c>
      <c r="D42" s="156">
        <f>SUMIFS('明细_现金流分析'!$E:$E,'明细_现金流分析'!$A:$A,$A42,'明细_现金流分析'!$C:$C,"投资现金流")</f>
        <v/>
      </c>
      <c r="E42" s="156">
        <f>SUMIFS('明细_现金流分析'!$E:$E,'明细_现金流分析'!$A:$A,$A42,'明细_现金流分析'!$C:$C,"筹资现金流")</f>
        <v/>
      </c>
      <c r="F42" s="156">
        <f>C42+D42+E42</f>
        <v/>
      </c>
      <c r="G42" s="156">
        <f>SUMIFS('明细_现金流分析'!$H:$H,'明细_现金流分析'!$A:$A,$A42)</f>
        <v/>
      </c>
      <c r="H42" s="156">
        <f>G42+F42</f>
        <v/>
      </c>
      <c r="I42" s="157">
        <f>IFERROR(C42/SUMIFS('明细_现金流分析'!$F:$F,'明细_现金流分析'!$A:$A,$A42),0)</f>
        <v/>
      </c>
      <c r="J42" s="157">
        <f>IFERROR((ABS(D42)+ABS(E42))/SUMIFS('明细_现金流分析'!$G:$G,'明细_现金流分析'!$A:$A,$A42),0)</f>
        <v/>
      </c>
      <c r="K42" s="155">
        <f>IF(AND(ABS(F42-(C42+D42+E42))&lt;1,ABS(H42-(G42+F42))&lt;1),"通过","异常")</f>
        <v/>
      </c>
      <c r="L42" s="155">
        <f>IFERROR(INDEX('明细_现金流分析'!$I:$I,MATCH($A42,'明细_现金流分析'!$A:$A,0)),"")</f>
        <v/>
      </c>
      <c r="M42" s="155">
        <f>IFERROR(INDEX('明细_现金流分析'!$J:$J,MATCH($A42,'明细_现金流分析'!$A:$A,0)),"")</f>
        <v/>
      </c>
    </row>
    <row r="43">
      <c r="A43" s="158" t="inlineStr">
        <is>
          <t>2026-W38</t>
        </is>
      </c>
      <c r="B43" s="158">
        <f>IFERROR(INDEX('明细_现金流分析'!$B:$B,MATCH($A43,'明细_现金流分析'!$A:$A,0)),"")</f>
        <v/>
      </c>
      <c r="C43" s="159">
        <f>SUMIFS('明细_现金流分析'!$E:$E,'明细_现金流分析'!$A:$A,$A43,'明细_现金流分析'!$C:$C,"经营现金流")</f>
        <v/>
      </c>
      <c r="D43" s="159">
        <f>SUMIFS('明细_现金流分析'!$E:$E,'明细_现金流分析'!$A:$A,$A43,'明细_现金流分析'!$C:$C,"投资现金流")</f>
        <v/>
      </c>
      <c r="E43" s="159">
        <f>SUMIFS('明细_现金流分析'!$E:$E,'明细_现金流分析'!$A:$A,$A43,'明细_现金流分析'!$C:$C,"筹资现金流")</f>
        <v/>
      </c>
      <c r="F43" s="159">
        <f>C43+D43+E43</f>
        <v/>
      </c>
      <c r="G43" s="159">
        <f>SUMIFS('明细_现金流分析'!$H:$H,'明细_现金流分析'!$A:$A,$A43)</f>
        <v/>
      </c>
      <c r="H43" s="159">
        <f>G43+F43</f>
        <v/>
      </c>
      <c r="I43" s="160">
        <f>IFERROR(C43/SUMIFS('明细_现金流分析'!$F:$F,'明细_现金流分析'!$A:$A,$A43),0)</f>
        <v/>
      </c>
      <c r="J43" s="160">
        <f>IFERROR((ABS(D43)+ABS(E43))/SUMIFS('明细_现金流分析'!$G:$G,'明细_现金流分析'!$A:$A,$A43),0)</f>
        <v/>
      </c>
      <c r="K43" s="158">
        <f>IF(AND(ABS(F43-(C43+D43+E43))&lt;1,ABS(H43-(G43+F43))&lt;1),"通过","异常")</f>
        <v/>
      </c>
      <c r="L43" s="158">
        <f>IFERROR(INDEX('明细_现金流分析'!$I:$I,MATCH($A43,'明细_现金流分析'!$A:$A,0)),"")</f>
        <v/>
      </c>
      <c r="M43" s="158">
        <f>IFERROR(INDEX('明细_现金流分析'!$J:$J,MATCH($A43,'明细_现金流分析'!$A:$A,0)),"")</f>
        <v/>
      </c>
    </row>
    <row r="44">
      <c r="A44" s="155" t="inlineStr">
        <is>
          <t>2026-W39</t>
        </is>
      </c>
      <c r="B44" s="155">
        <f>IFERROR(INDEX('明细_现金流分析'!$B:$B,MATCH($A44,'明细_现金流分析'!$A:$A,0)),"")</f>
        <v/>
      </c>
      <c r="C44" s="156">
        <f>SUMIFS('明细_现金流分析'!$E:$E,'明细_现金流分析'!$A:$A,$A44,'明细_现金流分析'!$C:$C,"经营现金流")</f>
        <v/>
      </c>
      <c r="D44" s="156">
        <f>SUMIFS('明细_现金流分析'!$E:$E,'明细_现金流分析'!$A:$A,$A44,'明细_现金流分析'!$C:$C,"投资现金流")</f>
        <v/>
      </c>
      <c r="E44" s="156">
        <f>SUMIFS('明细_现金流分析'!$E:$E,'明细_现金流分析'!$A:$A,$A44,'明细_现金流分析'!$C:$C,"筹资现金流")</f>
        <v/>
      </c>
      <c r="F44" s="156">
        <f>C44+D44+E44</f>
        <v/>
      </c>
      <c r="G44" s="156">
        <f>SUMIFS('明细_现金流分析'!$H:$H,'明细_现金流分析'!$A:$A,$A44)</f>
        <v/>
      </c>
      <c r="H44" s="156">
        <f>G44+F44</f>
        <v/>
      </c>
      <c r="I44" s="157">
        <f>IFERROR(C44/SUMIFS('明细_现金流分析'!$F:$F,'明细_现金流分析'!$A:$A,$A44),0)</f>
        <v/>
      </c>
      <c r="J44" s="157">
        <f>IFERROR((ABS(D44)+ABS(E44))/SUMIFS('明细_现金流分析'!$G:$G,'明细_现金流分析'!$A:$A,$A44),0)</f>
        <v/>
      </c>
      <c r="K44" s="155">
        <f>IF(AND(ABS(F44-(C44+D44+E44))&lt;1,ABS(H44-(G44+F44))&lt;1),"通过","异常")</f>
        <v/>
      </c>
      <c r="L44" s="155">
        <f>IFERROR(INDEX('明细_现金流分析'!$I:$I,MATCH($A44,'明细_现金流分析'!$A:$A,0)),"")</f>
        <v/>
      </c>
      <c r="M44" s="155">
        <f>IFERROR(INDEX('明细_现金流分析'!$J:$J,MATCH($A44,'明细_现金流分析'!$A:$A,0)),"")</f>
        <v/>
      </c>
    </row>
    <row r="45">
      <c r="A45" s="158" t="inlineStr">
        <is>
          <t>2026-W40</t>
        </is>
      </c>
      <c r="B45" s="158">
        <f>IFERROR(INDEX('明细_现金流分析'!$B:$B,MATCH($A45,'明细_现金流分析'!$A:$A,0)),"")</f>
        <v/>
      </c>
      <c r="C45" s="159">
        <f>SUMIFS('明细_现金流分析'!$E:$E,'明细_现金流分析'!$A:$A,$A45,'明细_现金流分析'!$C:$C,"经营现金流")</f>
        <v/>
      </c>
      <c r="D45" s="159">
        <f>SUMIFS('明细_现金流分析'!$E:$E,'明细_现金流分析'!$A:$A,$A45,'明细_现金流分析'!$C:$C,"投资现金流")</f>
        <v/>
      </c>
      <c r="E45" s="159">
        <f>SUMIFS('明细_现金流分析'!$E:$E,'明细_现金流分析'!$A:$A,$A45,'明细_现金流分析'!$C:$C,"筹资现金流")</f>
        <v/>
      </c>
      <c r="F45" s="159">
        <f>C45+D45+E45</f>
        <v/>
      </c>
      <c r="G45" s="159">
        <f>SUMIFS('明细_现金流分析'!$H:$H,'明细_现金流分析'!$A:$A,$A45)</f>
        <v/>
      </c>
      <c r="H45" s="159">
        <f>G45+F45</f>
        <v/>
      </c>
      <c r="I45" s="160">
        <f>IFERROR(C45/SUMIFS('明细_现金流分析'!$F:$F,'明细_现金流分析'!$A:$A,$A45),0)</f>
        <v/>
      </c>
      <c r="J45" s="160">
        <f>IFERROR((ABS(D45)+ABS(E45))/SUMIFS('明细_现金流分析'!$G:$G,'明细_现金流分析'!$A:$A,$A45),0)</f>
        <v/>
      </c>
      <c r="K45" s="158">
        <f>IF(AND(ABS(F45-(C45+D45+E45))&lt;1,ABS(H45-(G45+F45))&lt;1),"通过","异常")</f>
        <v/>
      </c>
      <c r="L45" s="158">
        <f>IFERROR(INDEX('明细_现金流分析'!$I:$I,MATCH($A45,'明细_现金流分析'!$A:$A,0)),"")</f>
        <v/>
      </c>
      <c r="M45" s="158">
        <f>IFERROR(INDEX('明细_现金流分析'!$J:$J,MATCH($A45,'明细_现金流分析'!$A:$A,0)),"")</f>
        <v/>
      </c>
    </row>
    <row r="46">
      <c r="A46" s="155" t="inlineStr">
        <is>
          <t>2026-W41</t>
        </is>
      </c>
      <c r="B46" s="155">
        <f>IFERROR(INDEX('明细_现金流分析'!$B:$B,MATCH($A46,'明细_现金流分析'!$A:$A,0)),"")</f>
        <v/>
      </c>
      <c r="C46" s="156">
        <f>SUMIFS('明细_现金流分析'!$E:$E,'明细_现金流分析'!$A:$A,$A46,'明细_现金流分析'!$C:$C,"经营现金流")</f>
        <v/>
      </c>
      <c r="D46" s="156">
        <f>SUMIFS('明细_现金流分析'!$E:$E,'明细_现金流分析'!$A:$A,$A46,'明细_现金流分析'!$C:$C,"投资现金流")</f>
        <v/>
      </c>
      <c r="E46" s="156">
        <f>SUMIFS('明细_现金流分析'!$E:$E,'明细_现金流分析'!$A:$A,$A46,'明细_现金流分析'!$C:$C,"筹资现金流")</f>
        <v/>
      </c>
      <c r="F46" s="156">
        <f>C46+D46+E46</f>
        <v/>
      </c>
      <c r="G46" s="156">
        <f>SUMIFS('明细_现金流分析'!$H:$H,'明细_现金流分析'!$A:$A,$A46)</f>
        <v/>
      </c>
      <c r="H46" s="156">
        <f>G46+F46</f>
        <v/>
      </c>
      <c r="I46" s="157">
        <f>IFERROR(C46/SUMIFS('明细_现金流分析'!$F:$F,'明细_现金流分析'!$A:$A,$A46),0)</f>
        <v/>
      </c>
      <c r="J46" s="157">
        <f>IFERROR((ABS(D46)+ABS(E46))/SUMIFS('明细_现金流分析'!$G:$G,'明细_现金流分析'!$A:$A,$A46),0)</f>
        <v/>
      </c>
      <c r="K46" s="155">
        <f>IF(AND(ABS(F46-(C46+D46+E46))&lt;1,ABS(H46-(G46+F46))&lt;1),"通过","异常")</f>
        <v/>
      </c>
      <c r="L46" s="155">
        <f>IFERROR(INDEX('明细_现金流分析'!$I:$I,MATCH($A46,'明细_现金流分析'!$A:$A,0)),"")</f>
        <v/>
      </c>
      <c r="M46" s="155">
        <f>IFERROR(INDEX('明细_现金流分析'!$J:$J,MATCH($A46,'明细_现金流分析'!$A:$A,0)),"")</f>
        <v/>
      </c>
    </row>
    <row r="47">
      <c r="A47" s="158" t="inlineStr">
        <is>
          <t>2026-W42</t>
        </is>
      </c>
      <c r="B47" s="158">
        <f>IFERROR(INDEX('明细_现金流分析'!$B:$B,MATCH($A47,'明细_现金流分析'!$A:$A,0)),"")</f>
        <v/>
      </c>
      <c r="C47" s="159">
        <f>SUMIFS('明细_现金流分析'!$E:$E,'明细_现金流分析'!$A:$A,$A47,'明细_现金流分析'!$C:$C,"经营现金流")</f>
        <v/>
      </c>
      <c r="D47" s="159">
        <f>SUMIFS('明细_现金流分析'!$E:$E,'明细_现金流分析'!$A:$A,$A47,'明细_现金流分析'!$C:$C,"投资现金流")</f>
        <v/>
      </c>
      <c r="E47" s="159">
        <f>SUMIFS('明细_现金流分析'!$E:$E,'明细_现金流分析'!$A:$A,$A47,'明细_现金流分析'!$C:$C,"筹资现金流")</f>
        <v/>
      </c>
      <c r="F47" s="159">
        <f>C47+D47+E47</f>
        <v/>
      </c>
      <c r="G47" s="159">
        <f>SUMIFS('明细_现金流分析'!$H:$H,'明细_现金流分析'!$A:$A,$A47)</f>
        <v/>
      </c>
      <c r="H47" s="159">
        <f>G47+F47</f>
        <v/>
      </c>
      <c r="I47" s="160">
        <f>IFERROR(C47/SUMIFS('明细_现金流分析'!$F:$F,'明细_现金流分析'!$A:$A,$A47),0)</f>
        <v/>
      </c>
      <c r="J47" s="160">
        <f>IFERROR((ABS(D47)+ABS(E47))/SUMIFS('明细_现金流分析'!$G:$G,'明细_现金流分析'!$A:$A,$A47),0)</f>
        <v/>
      </c>
      <c r="K47" s="158">
        <f>IF(AND(ABS(F47-(C47+D47+E47))&lt;1,ABS(H47-(G47+F47))&lt;1),"通过","异常")</f>
        <v/>
      </c>
      <c r="L47" s="158">
        <f>IFERROR(INDEX('明细_现金流分析'!$I:$I,MATCH($A47,'明细_现金流分析'!$A:$A,0)),"")</f>
        <v/>
      </c>
      <c r="M47" s="158">
        <f>IFERROR(INDEX('明细_现金流分析'!$J:$J,MATCH($A47,'明细_现金流分析'!$A:$A,0)),"")</f>
        <v/>
      </c>
    </row>
    <row r="48">
      <c r="A48" s="155" t="inlineStr">
        <is>
          <t>2026-W43</t>
        </is>
      </c>
      <c r="B48" s="155">
        <f>IFERROR(INDEX('明细_现金流分析'!$B:$B,MATCH($A48,'明细_现金流分析'!$A:$A,0)),"")</f>
        <v/>
      </c>
      <c r="C48" s="156">
        <f>SUMIFS('明细_现金流分析'!$E:$E,'明细_现金流分析'!$A:$A,$A48,'明细_现金流分析'!$C:$C,"经营现金流")</f>
        <v/>
      </c>
      <c r="D48" s="156">
        <f>SUMIFS('明细_现金流分析'!$E:$E,'明细_现金流分析'!$A:$A,$A48,'明细_现金流分析'!$C:$C,"投资现金流")</f>
        <v/>
      </c>
      <c r="E48" s="156">
        <f>SUMIFS('明细_现金流分析'!$E:$E,'明细_现金流分析'!$A:$A,$A48,'明细_现金流分析'!$C:$C,"筹资现金流")</f>
        <v/>
      </c>
      <c r="F48" s="156">
        <f>C48+D48+E48</f>
        <v/>
      </c>
      <c r="G48" s="156">
        <f>SUMIFS('明细_现金流分析'!$H:$H,'明细_现金流分析'!$A:$A,$A48)</f>
        <v/>
      </c>
      <c r="H48" s="156">
        <f>G48+F48</f>
        <v/>
      </c>
      <c r="I48" s="157">
        <f>IFERROR(C48/SUMIFS('明细_现金流分析'!$F:$F,'明细_现金流分析'!$A:$A,$A48),0)</f>
        <v/>
      </c>
      <c r="J48" s="157">
        <f>IFERROR((ABS(D48)+ABS(E48))/SUMIFS('明细_现金流分析'!$G:$G,'明细_现金流分析'!$A:$A,$A48),0)</f>
        <v/>
      </c>
      <c r="K48" s="155">
        <f>IF(AND(ABS(F48-(C48+D48+E48))&lt;1,ABS(H48-(G48+F48))&lt;1),"通过","异常")</f>
        <v/>
      </c>
      <c r="L48" s="155">
        <f>IFERROR(INDEX('明细_现金流分析'!$I:$I,MATCH($A48,'明细_现金流分析'!$A:$A,0)),"")</f>
        <v/>
      </c>
      <c r="M48" s="155">
        <f>IFERROR(INDEX('明细_现金流分析'!$J:$J,MATCH($A48,'明细_现金流分析'!$A:$A,0)),"")</f>
        <v/>
      </c>
    </row>
    <row r="49">
      <c r="A49" s="158" t="inlineStr">
        <is>
          <t>2026-W44</t>
        </is>
      </c>
      <c r="B49" s="158">
        <f>IFERROR(INDEX('明细_现金流分析'!$B:$B,MATCH($A49,'明细_现金流分析'!$A:$A,0)),"")</f>
        <v/>
      </c>
      <c r="C49" s="159">
        <f>SUMIFS('明细_现金流分析'!$E:$E,'明细_现金流分析'!$A:$A,$A49,'明细_现金流分析'!$C:$C,"经营现金流")</f>
        <v/>
      </c>
      <c r="D49" s="159">
        <f>SUMIFS('明细_现金流分析'!$E:$E,'明细_现金流分析'!$A:$A,$A49,'明细_现金流分析'!$C:$C,"投资现金流")</f>
        <v/>
      </c>
      <c r="E49" s="159">
        <f>SUMIFS('明细_现金流分析'!$E:$E,'明细_现金流分析'!$A:$A,$A49,'明细_现金流分析'!$C:$C,"筹资现金流")</f>
        <v/>
      </c>
      <c r="F49" s="159">
        <f>C49+D49+E49</f>
        <v/>
      </c>
      <c r="G49" s="159">
        <f>SUMIFS('明细_现金流分析'!$H:$H,'明细_现金流分析'!$A:$A,$A49)</f>
        <v/>
      </c>
      <c r="H49" s="159">
        <f>G49+F49</f>
        <v/>
      </c>
      <c r="I49" s="160">
        <f>IFERROR(C49/SUMIFS('明细_现金流分析'!$F:$F,'明细_现金流分析'!$A:$A,$A49),0)</f>
        <v/>
      </c>
      <c r="J49" s="160">
        <f>IFERROR((ABS(D49)+ABS(E49))/SUMIFS('明细_现金流分析'!$G:$G,'明细_现金流分析'!$A:$A,$A49),0)</f>
        <v/>
      </c>
      <c r="K49" s="158">
        <f>IF(AND(ABS(F49-(C49+D49+E49))&lt;1,ABS(H49-(G49+F49))&lt;1),"通过","异常")</f>
        <v/>
      </c>
      <c r="L49" s="158">
        <f>IFERROR(INDEX('明细_现金流分析'!$I:$I,MATCH($A49,'明细_现金流分析'!$A:$A,0)),"")</f>
        <v/>
      </c>
      <c r="M49" s="158">
        <f>IFERROR(INDEX('明细_现金流分析'!$J:$J,MATCH($A49,'明细_现金流分析'!$A:$A,0)),"")</f>
        <v/>
      </c>
    </row>
    <row r="50">
      <c r="A50" s="155" t="inlineStr">
        <is>
          <t>2026-W45</t>
        </is>
      </c>
      <c r="B50" s="155">
        <f>IFERROR(INDEX('明细_现金流分析'!$B:$B,MATCH($A50,'明细_现金流分析'!$A:$A,0)),"")</f>
        <v/>
      </c>
      <c r="C50" s="156">
        <f>SUMIFS('明细_现金流分析'!$E:$E,'明细_现金流分析'!$A:$A,$A50,'明细_现金流分析'!$C:$C,"经营现金流")</f>
        <v/>
      </c>
      <c r="D50" s="156">
        <f>SUMIFS('明细_现金流分析'!$E:$E,'明细_现金流分析'!$A:$A,$A50,'明细_现金流分析'!$C:$C,"投资现金流")</f>
        <v/>
      </c>
      <c r="E50" s="156">
        <f>SUMIFS('明细_现金流分析'!$E:$E,'明细_现金流分析'!$A:$A,$A50,'明细_现金流分析'!$C:$C,"筹资现金流")</f>
        <v/>
      </c>
      <c r="F50" s="156">
        <f>C50+D50+E50</f>
        <v/>
      </c>
      <c r="G50" s="156">
        <f>SUMIFS('明细_现金流分析'!$H:$H,'明细_现金流分析'!$A:$A,$A50)</f>
        <v/>
      </c>
      <c r="H50" s="156">
        <f>G50+F50</f>
        <v/>
      </c>
      <c r="I50" s="157">
        <f>IFERROR(C50/SUMIFS('明细_现金流分析'!$F:$F,'明细_现金流分析'!$A:$A,$A50),0)</f>
        <v/>
      </c>
      <c r="J50" s="157">
        <f>IFERROR((ABS(D50)+ABS(E50))/SUMIFS('明细_现金流分析'!$G:$G,'明细_现金流分析'!$A:$A,$A50),0)</f>
        <v/>
      </c>
      <c r="K50" s="155">
        <f>IF(AND(ABS(F50-(C50+D50+E50))&lt;1,ABS(H50-(G50+F50))&lt;1),"通过","异常")</f>
        <v/>
      </c>
      <c r="L50" s="155">
        <f>IFERROR(INDEX('明细_现金流分析'!$I:$I,MATCH($A50,'明细_现金流分析'!$A:$A,0)),"")</f>
        <v/>
      </c>
      <c r="M50" s="155">
        <f>IFERROR(INDEX('明细_现金流分析'!$J:$J,MATCH($A50,'明细_现金流分析'!$A:$A,0)),"")</f>
        <v/>
      </c>
    </row>
    <row r="51">
      <c r="A51" s="158" t="inlineStr">
        <is>
          <t>2026-W46</t>
        </is>
      </c>
      <c r="B51" s="158">
        <f>IFERROR(INDEX('明细_现金流分析'!$B:$B,MATCH($A51,'明细_现金流分析'!$A:$A,0)),"")</f>
        <v/>
      </c>
      <c r="C51" s="159">
        <f>SUMIFS('明细_现金流分析'!$E:$E,'明细_现金流分析'!$A:$A,$A51,'明细_现金流分析'!$C:$C,"经营现金流")</f>
        <v/>
      </c>
      <c r="D51" s="159">
        <f>SUMIFS('明细_现金流分析'!$E:$E,'明细_现金流分析'!$A:$A,$A51,'明细_现金流分析'!$C:$C,"投资现金流")</f>
        <v/>
      </c>
      <c r="E51" s="159">
        <f>SUMIFS('明细_现金流分析'!$E:$E,'明细_现金流分析'!$A:$A,$A51,'明细_现金流分析'!$C:$C,"筹资现金流")</f>
        <v/>
      </c>
      <c r="F51" s="159">
        <f>C51+D51+E51</f>
        <v/>
      </c>
      <c r="G51" s="159">
        <f>SUMIFS('明细_现金流分析'!$H:$H,'明细_现金流分析'!$A:$A,$A51)</f>
        <v/>
      </c>
      <c r="H51" s="159">
        <f>G51+F51</f>
        <v/>
      </c>
      <c r="I51" s="160">
        <f>IFERROR(C51/SUMIFS('明细_现金流分析'!$F:$F,'明细_现金流分析'!$A:$A,$A51),0)</f>
        <v/>
      </c>
      <c r="J51" s="160">
        <f>IFERROR((ABS(D51)+ABS(E51))/SUMIFS('明细_现金流分析'!$G:$G,'明细_现金流分析'!$A:$A,$A51),0)</f>
        <v/>
      </c>
      <c r="K51" s="158">
        <f>IF(AND(ABS(F51-(C51+D51+E51))&lt;1,ABS(H51-(G51+F51))&lt;1),"通过","异常")</f>
        <v/>
      </c>
      <c r="L51" s="158">
        <f>IFERROR(INDEX('明细_现金流分析'!$I:$I,MATCH($A51,'明细_现金流分析'!$A:$A,0)),"")</f>
        <v/>
      </c>
      <c r="M51" s="158">
        <f>IFERROR(INDEX('明细_现金流分析'!$J:$J,MATCH($A51,'明细_现金流分析'!$A:$A,0)),"")</f>
        <v/>
      </c>
    </row>
    <row r="52">
      <c r="A52" s="155" t="inlineStr">
        <is>
          <t>2026-W47</t>
        </is>
      </c>
      <c r="B52" s="155">
        <f>IFERROR(INDEX('明细_现金流分析'!$B:$B,MATCH($A52,'明细_现金流分析'!$A:$A,0)),"")</f>
        <v/>
      </c>
      <c r="C52" s="156">
        <f>SUMIFS('明细_现金流分析'!$E:$E,'明细_现金流分析'!$A:$A,$A52,'明细_现金流分析'!$C:$C,"经营现金流")</f>
        <v/>
      </c>
      <c r="D52" s="156">
        <f>SUMIFS('明细_现金流分析'!$E:$E,'明细_现金流分析'!$A:$A,$A52,'明细_现金流分析'!$C:$C,"投资现金流")</f>
        <v/>
      </c>
      <c r="E52" s="156">
        <f>SUMIFS('明细_现金流分析'!$E:$E,'明细_现金流分析'!$A:$A,$A52,'明细_现金流分析'!$C:$C,"筹资现金流")</f>
        <v/>
      </c>
      <c r="F52" s="156">
        <f>C52+D52+E52</f>
        <v/>
      </c>
      <c r="G52" s="156">
        <f>SUMIFS('明细_现金流分析'!$H:$H,'明细_现金流分析'!$A:$A,$A52)</f>
        <v/>
      </c>
      <c r="H52" s="156">
        <f>G52+F52</f>
        <v/>
      </c>
      <c r="I52" s="157">
        <f>IFERROR(C52/SUMIFS('明细_现金流分析'!$F:$F,'明细_现金流分析'!$A:$A,$A52),0)</f>
        <v/>
      </c>
      <c r="J52" s="157">
        <f>IFERROR((ABS(D52)+ABS(E52))/SUMIFS('明细_现金流分析'!$G:$G,'明细_现金流分析'!$A:$A,$A52),0)</f>
        <v/>
      </c>
      <c r="K52" s="155">
        <f>IF(AND(ABS(F52-(C52+D52+E52))&lt;1,ABS(H52-(G52+F52))&lt;1),"通过","异常")</f>
        <v/>
      </c>
      <c r="L52" s="155">
        <f>IFERROR(INDEX('明细_现金流分析'!$I:$I,MATCH($A52,'明细_现金流分析'!$A:$A,0)),"")</f>
        <v/>
      </c>
      <c r="M52" s="155">
        <f>IFERROR(INDEX('明细_现金流分析'!$J:$J,MATCH($A52,'明细_现金流分析'!$A:$A,0)),"")</f>
        <v/>
      </c>
    </row>
    <row r="53">
      <c r="A53" s="158" t="inlineStr">
        <is>
          <t>2026-W48</t>
        </is>
      </c>
      <c r="B53" s="158">
        <f>IFERROR(INDEX('明细_现金流分析'!$B:$B,MATCH($A53,'明细_现金流分析'!$A:$A,0)),"")</f>
        <v/>
      </c>
      <c r="C53" s="159">
        <f>SUMIFS('明细_现金流分析'!$E:$E,'明细_现金流分析'!$A:$A,$A53,'明细_现金流分析'!$C:$C,"经营现金流")</f>
        <v/>
      </c>
      <c r="D53" s="159">
        <f>SUMIFS('明细_现金流分析'!$E:$E,'明细_现金流分析'!$A:$A,$A53,'明细_现金流分析'!$C:$C,"投资现金流")</f>
        <v/>
      </c>
      <c r="E53" s="159">
        <f>SUMIFS('明细_现金流分析'!$E:$E,'明细_现金流分析'!$A:$A,$A53,'明细_现金流分析'!$C:$C,"筹资现金流")</f>
        <v/>
      </c>
      <c r="F53" s="159">
        <f>C53+D53+E53</f>
        <v/>
      </c>
      <c r="G53" s="159">
        <f>SUMIFS('明细_现金流分析'!$H:$H,'明细_现金流分析'!$A:$A,$A53)</f>
        <v/>
      </c>
      <c r="H53" s="159">
        <f>G53+F53</f>
        <v/>
      </c>
      <c r="I53" s="160">
        <f>IFERROR(C53/SUMIFS('明细_现金流分析'!$F:$F,'明细_现金流分析'!$A:$A,$A53),0)</f>
        <v/>
      </c>
      <c r="J53" s="160">
        <f>IFERROR((ABS(D53)+ABS(E53))/SUMIFS('明细_现金流分析'!$G:$G,'明细_现金流分析'!$A:$A,$A53),0)</f>
        <v/>
      </c>
      <c r="K53" s="158">
        <f>IF(AND(ABS(F53-(C53+D53+E53))&lt;1,ABS(H53-(G53+F53))&lt;1),"通过","异常")</f>
        <v/>
      </c>
      <c r="L53" s="158">
        <f>IFERROR(INDEX('明细_现金流分析'!$I:$I,MATCH($A53,'明细_现金流分析'!$A:$A,0)),"")</f>
        <v/>
      </c>
      <c r="M53" s="158">
        <f>IFERROR(INDEX('明细_现金流分析'!$J:$J,MATCH($A53,'明细_现金流分析'!$A:$A,0)),"")</f>
        <v/>
      </c>
    </row>
    <row r="54">
      <c r="A54" s="155" t="inlineStr">
        <is>
          <t>2026-W49</t>
        </is>
      </c>
      <c r="B54" s="155">
        <f>IFERROR(INDEX('明细_现金流分析'!$B:$B,MATCH($A54,'明细_现金流分析'!$A:$A,0)),"")</f>
        <v/>
      </c>
      <c r="C54" s="156">
        <f>SUMIFS('明细_现金流分析'!$E:$E,'明细_现金流分析'!$A:$A,$A54,'明细_现金流分析'!$C:$C,"经营现金流")</f>
        <v/>
      </c>
      <c r="D54" s="156">
        <f>SUMIFS('明细_现金流分析'!$E:$E,'明细_现金流分析'!$A:$A,$A54,'明细_现金流分析'!$C:$C,"投资现金流")</f>
        <v/>
      </c>
      <c r="E54" s="156">
        <f>SUMIFS('明细_现金流分析'!$E:$E,'明细_现金流分析'!$A:$A,$A54,'明细_现金流分析'!$C:$C,"筹资现金流")</f>
        <v/>
      </c>
      <c r="F54" s="156">
        <f>C54+D54+E54</f>
        <v/>
      </c>
      <c r="G54" s="156">
        <f>SUMIFS('明细_现金流分析'!$H:$H,'明细_现金流分析'!$A:$A,$A54)</f>
        <v/>
      </c>
      <c r="H54" s="156">
        <f>G54+F54</f>
        <v/>
      </c>
      <c r="I54" s="157">
        <f>IFERROR(C54/SUMIFS('明细_现金流分析'!$F:$F,'明细_现金流分析'!$A:$A,$A54),0)</f>
        <v/>
      </c>
      <c r="J54" s="157">
        <f>IFERROR((ABS(D54)+ABS(E54))/SUMIFS('明细_现金流分析'!$G:$G,'明细_现金流分析'!$A:$A,$A54),0)</f>
        <v/>
      </c>
      <c r="K54" s="155">
        <f>IF(AND(ABS(F54-(C54+D54+E54))&lt;1,ABS(H54-(G54+F54))&lt;1),"通过","异常")</f>
        <v/>
      </c>
      <c r="L54" s="155">
        <f>IFERROR(INDEX('明细_现金流分析'!$I:$I,MATCH($A54,'明细_现金流分析'!$A:$A,0)),"")</f>
        <v/>
      </c>
      <c r="M54" s="155">
        <f>IFERROR(INDEX('明细_现金流分析'!$J:$J,MATCH($A54,'明细_现金流分析'!$A:$A,0)),"")</f>
        <v/>
      </c>
    </row>
    <row r="55">
      <c r="A55" s="158" t="inlineStr">
        <is>
          <t>2026-W50</t>
        </is>
      </c>
      <c r="B55" s="158">
        <f>IFERROR(INDEX('明细_现金流分析'!$B:$B,MATCH($A55,'明细_现金流分析'!$A:$A,0)),"")</f>
        <v/>
      </c>
      <c r="C55" s="159">
        <f>SUMIFS('明细_现金流分析'!$E:$E,'明细_现金流分析'!$A:$A,$A55,'明细_现金流分析'!$C:$C,"经营现金流")</f>
        <v/>
      </c>
      <c r="D55" s="159">
        <f>SUMIFS('明细_现金流分析'!$E:$E,'明细_现金流分析'!$A:$A,$A55,'明细_现金流分析'!$C:$C,"投资现金流")</f>
        <v/>
      </c>
      <c r="E55" s="159">
        <f>SUMIFS('明细_现金流分析'!$E:$E,'明细_现金流分析'!$A:$A,$A55,'明细_现金流分析'!$C:$C,"筹资现金流")</f>
        <v/>
      </c>
      <c r="F55" s="159">
        <f>C55+D55+E55</f>
        <v/>
      </c>
      <c r="G55" s="159">
        <f>SUMIFS('明细_现金流分析'!$H:$H,'明细_现金流分析'!$A:$A,$A55)</f>
        <v/>
      </c>
      <c r="H55" s="159">
        <f>G55+F55</f>
        <v/>
      </c>
      <c r="I55" s="160">
        <f>IFERROR(C55/SUMIFS('明细_现金流分析'!$F:$F,'明细_现金流分析'!$A:$A,$A55),0)</f>
        <v/>
      </c>
      <c r="J55" s="160">
        <f>IFERROR((ABS(D55)+ABS(E55))/SUMIFS('明细_现金流分析'!$G:$G,'明细_现金流分析'!$A:$A,$A55),0)</f>
        <v/>
      </c>
      <c r="K55" s="158">
        <f>IF(AND(ABS(F55-(C55+D55+E55))&lt;1,ABS(H55-(G55+F55))&lt;1),"通过","异常")</f>
        <v/>
      </c>
      <c r="L55" s="158">
        <f>IFERROR(INDEX('明细_现金流分析'!$I:$I,MATCH($A55,'明细_现金流分析'!$A:$A,0)),"")</f>
        <v/>
      </c>
      <c r="M55" s="158">
        <f>IFERROR(INDEX('明细_现金流分析'!$J:$J,MATCH($A55,'明细_现金流分析'!$A:$A,0)),"")</f>
        <v/>
      </c>
    </row>
    <row r="56">
      <c r="A56" s="155" t="inlineStr">
        <is>
          <t>2026-W51</t>
        </is>
      </c>
      <c r="B56" s="155">
        <f>IFERROR(INDEX('明细_现金流分析'!$B:$B,MATCH($A56,'明细_现金流分析'!$A:$A,0)),"")</f>
        <v/>
      </c>
      <c r="C56" s="156">
        <f>SUMIFS('明细_现金流分析'!$E:$E,'明细_现金流分析'!$A:$A,$A56,'明细_现金流分析'!$C:$C,"经营现金流")</f>
        <v/>
      </c>
      <c r="D56" s="156">
        <f>SUMIFS('明细_现金流分析'!$E:$E,'明细_现金流分析'!$A:$A,$A56,'明细_现金流分析'!$C:$C,"投资现金流")</f>
        <v/>
      </c>
      <c r="E56" s="156">
        <f>SUMIFS('明细_现金流分析'!$E:$E,'明细_现金流分析'!$A:$A,$A56,'明细_现金流分析'!$C:$C,"筹资现金流")</f>
        <v/>
      </c>
      <c r="F56" s="156">
        <f>C56+D56+E56</f>
        <v/>
      </c>
      <c r="G56" s="156">
        <f>SUMIFS('明细_现金流分析'!$H:$H,'明细_现金流分析'!$A:$A,$A56)</f>
        <v/>
      </c>
      <c r="H56" s="156">
        <f>G56+F56</f>
        <v/>
      </c>
      <c r="I56" s="157">
        <f>IFERROR(C56/SUMIFS('明细_现金流分析'!$F:$F,'明细_现金流分析'!$A:$A,$A56),0)</f>
        <v/>
      </c>
      <c r="J56" s="157">
        <f>IFERROR((ABS(D56)+ABS(E56))/SUMIFS('明细_现金流分析'!$G:$G,'明细_现金流分析'!$A:$A,$A56),0)</f>
        <v/>
      </c>
      <c r="K56" s="155">
        <f>IF(AND(ABS(F56-(C56+D56+E56))&lt;1,ABS(H56-(G56+F56))&lt;1),"通过","异常")</f>
        <v/>
      </c>
      <c r="L56" s="155">
        <f>IFERROR(INDEX('明细_现金流分析'!$I:$I,MATCH($A56,'明细_现金流分析'!$A:$A,0)),"")</f>
        <v/>
      </c>
      <c r="M56" s="155">
        <f>IFERROR(INDEX('明细_现金流分析'!$J:$J,MATCH($A56,'明细_现金流分析'!$A:$A,0)),"")</f>
        <v/>
      </c>
    </row>
    <row r="57">
      <c r="A57" s="158" t="inlineStr">
        <is>
          <t>2026-W52</t>
        </is>
      </c>
      <c r="B57" s="158">
        <f>IFERROR(INDEX('明细_现金流分析'!$B:$B,MATCH($A57,'明细_现金流分析'!$A:$A,0)),"")</f>
        <v/>
      </c>
      <c r="C57" s="159">
        <f>SUMIFS('明细_现金流分析'!$E:$E,'明细_现金流分析'!$A:$A,$A57,'明细_现金流分析'!$C:$C,"经营现金流")</f>
        <v/>
      </c>
      <c r="D57" s="159">
        <f>SUMIFS('明细_现金流分析'!$E:$E,'明细_现金流分析'!$A:$A,$A57,'明细_现金流分析'!$C:$C,"投资现金流")</f>
        <v/>
      </c>
      <c r="E57" s="159">
        <f>SUMIFS('明细_现金流分析'!$E:$E,'明细_现金流分析'!$A:$A,$A57,'明细_现金流分析'!$C:$C,"筹资现金流")</f>
        <v/>
      </c>
      <c r="F57" s="159">
        <f>C57+D57+E57</f>
        <v/>
      </c>
      <c r="G57" s="159">
        <f>SUMIFS('明细_现金流分析'!$H:$H,'明细_现金流分析'!$A:$A,$A57)</f>
        <v/>
      </c>
      <c r="H57" s="159">
        <f>G57+F57</f>
        <v/>
      </c>
      <c r="I57" s="160">
        <f>IFERROR(C57/SUMIFS('明细_现金流分析'!$F:$F,'明细_现金流分析'!$A:$A,$A57),0)</f>
        <v/>
      </c>
      <c r="J57" s="160">
        <f>IFERROR((ABS(D57)+ABS(E57))/SUMIFS('明细_现金流分析'!$G:$G,'明细_现金流分析'!$A:$A,$A57),0)</f>
        <v/>
      </c>
      <c r="K57" s="158">
        <f>IF(AND(ABS(F57-(C57+D57+E57))&lt;1,ABS(H57-(G57+F57))&lt;1),"通过","异常")</f>
        <v/>
      </c>
      <c r="L57" s="158">
        <f>IFERROR(INDEX('明细_现金流分析'!$I:$I,MATCH($A57,'明细_现金流分析'!$A:$A,0)),"")</f>
        <v/>
      </c>
      <c r="M57" s="158">
        <f>IFERROR(INDEX('明细_现金流分析'!$J:$J,MATCH($A57,'明细_现金流分析'!$A:$A,0)),"")</f>
        <v/>
      </c>
    </row>
    <row r="58">
      <c r="A58" s="155" t="inlineStr">
        <is>
          <t>2026-W53</t>
        </is>
      </c>
      <c r="B58" s="155">
        <f>IFERROR(INDEX('明细_现金流分析'!$B:$B,MATCH($A58,'明细_现金流分析'!$A:$A,0)),"")</f>
        <v/>
      </c>
      <c r="C58" s="156">
        <f>SUMIFS('明细_现金流分析'!$E:$E,'明细_现金流分析'!$A:$A,$A58,'明细_现金流分析'!$C:$C,"经营现金流")</f>
        <v/>
      </c>
      <c r="D58" s="156">
        <f>SUMIFS('明细_现金流分析'!$E:$E,'明细_现金流分析'!$A:$A,$A58,'明细_现金流分析'!$C:$C,"投资现金流")</f>
        <v/>
      </c>
      <c r="E58" s="156">
        <f>SUMIFS('明细_现金流分析'!$E:$E,'明细_现金流分析'!$A:$A,$A58,'明细_现金流分析'!$C:$C,"筹资现金流")</f>
        <v/>
      </c>
      <c r="F58" s="156">
        <f>C58+D58+E58</f>
        <v/>
      </c>
      <c r="G58" s="156">
        <f>SUMIFS('明细_现金流分析'!$H:$H,'明细_现金流分析'!$A:$A,$A58)</f>
        <v/>
      </c>
      <c r="H58" s="156">
        <f>G58+F58</f>
        <v/>
      </c>
      <c r="I58" s="157">
        <f>IFERROR(C58/SUMIFS('明细_现金流分析'!$F:$F,'明细_现金流分析'!$A:$A,$A58),0)</f>
        <v/>
      </c>
      <c r="J58" s="157">
        <f>IFERROR((ABS(D58)+ABS(E58))/SUMIFS('明细_现金流分析'!$G:$G,'明细_现金流分析'!$A:$A,$A58),0)</f>
        <v/>
      </c>
      <c r="K58" s="155">
        <f>IF(AND(ABS(F58-(C58+D58+E58))&lt;1,ABS(H58-(G58+F58))&lt;1),"通过","异常")</f>
        <v/>
      </c>
      <c r="L58" s="155">
        <f>IFERROR(INDEX('明细_现金流分析'!$I:$I,MATCH($A58,'明细_现金流分析'!$A:$A,0)),"")</f>
        <v/>
      </c>
      <c r="M58" s="155">
        <f>IFERROR(INDEX('明细_现金流分析'!$J:$J,MATCH($A58,'明细_现金流分析'!$A:$A,0)),"")</f>
        <v/>
      </c>
    </row>
  </sheetData>
  <pageMargins left="0.75" right="0.75" top="1" bottom="1" header="0.5" footer="0.5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S58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3" customWidth="1" style="33" min="1" max="1"/>
    <col width="22" customWidth="1" style="33" min="2" max="2"/>
    <col width="13" customWidth="1" style="33" min="3" max="3"/>
    <col width="13" customWidth="1" style="33" min="4" max="4"/>
    <col width="13" customWidth="1" style="33" min="5" max="5"/>
    <col width="14" customWidth="1" style="33" min="6" max="6"/>
    <col width="14" customWidth="1" style="33" min="7" max="7"/>
    <col width="14" customWidth="1" style="33" min="8" max="8"/>
    <col width="14" customWidth="1" style="33" min="9" max="9"/>
    <col width="14" customWidth="1" style="33" min="10" max="10"/>
    <col width="14" customWidth="1" style="33" min="11" max="11"/>
    <col width="12" customWidth="1" style="33" min="12" max="12"/>
    <col width="12" customWidth="1" style="33" min="13" max="13"/>
    <col width="12" customWidth="1" style="33" min="14" max="14"/>
    <col width="12" customWidth="1" style="33" min="15" max="15"/>
    <col width="17" customWidth="1" style="33" min="16" max="16"/>
    <col width="12" customWidth="1" style="33" min="17" max="17"/>
    <col width="24" customWidth="1" style="33" min="18" max="18"/>
    <col width="30" customWidth="1" style="33" min="19" max="19"/>
  </cols>
  <sheetData>
    <row r="1">
      <c r="A1" s="148" t="inlineStr">
        <is>
          <t>汇总_三大表分析</t>
        </is>
      </c>
      <c r="B1" s="148" t="n"/>
      <c r="C1" s="148" t="n"/>
      <c r="D1" s="148" t="n"/>
      <c r="E1" s="148" t="n"/>
      <c r="F1" s="148" t="n"/>
      <c r="G1" s="148" t="n"/>
      <c r="H1" s="148" t="n"/>
      <c r="I1" s="148" t="n"/>
      <c r="J1" s="148" t="n"/>
      <c r="K1" s="148" t="n"/>
      <c r="L1" s="148" t="n"/>
      <c r="M1" s="148" t="n"/>
      <c r="N1" s="148" t="n"/>
      <c r="O1" s="148" t="n"/>
      <c r="P1" s="148" t="n"/>
      <c r="Q1" s="148" t="n"/>
      <c r="R1" s="148" t="n"/>
      <c r="S1" s="148" t="n"/>
    </row>
    <row r="2">
      <c r="A2" s="149" t="inlineStr">
        <is>
          <t>网页三大表分析页优先读取“明细_三大表分析”的手工明细；本页由公式自动汇总，用于复核和展示口径。</t>
        </is>
      </c>
      <c r="B2" s="149" t="n"/>
      <c r="C2" s="149" t="n"/>
      <c r="D2" s="149" t="n"/>
      <c r="E2" s="149" t="n"/>
      <c r="F2" s="149" t="n"/>
      <c r="G2" s="149" t="n"/>
      <c r="H2" s="149" t="n"/>
      <c r="I2" s="149" t="n"/>
      <c r="J2" s="149" t="n"/>
      <c r="K2" s="149" t="n"/>
      <c r="L2" s="149" t="n"/>
      <c r="M2" s="149" t="n"/>
      <c r="N2" s="149" t="n"/>
      <c r="O2" s="149" t="n"/>
      <c r="P2" s="149" t="n"/>
      <c r="Q2" s="149" t="n"/>
      <c r="R2" s="149" t="n"/>
      <c r="S2" s="149" t="n"/>
    </row>
    <row r="3">
      <c r="A3" s="154" t="inlineStr">
        <is>
          <t>绿色区域为网页直接读取数据结果；本页不要手工改核心数据。</t>
        </is>
      </c>
      <c r="B3" s="154" t="n"/>
      <c r="C3" s="154" t="n"/>
      <c r="D3" s="154" t="n"/>
      <c r="E3" s="154" t="n"/>
      <c r="F3" s="154" t="n"/>
      <c r="G3" s="154" t="n"/>
      <c r="H3" s="154" t="n"/>
      <c r="I3" s="154" t="n"/>
      <c r="J3" s="154" t="n"/>
      <c r="K3" s="154" t="n"/>
      <c r="L3" s="154" t="n"/>
      <c r="M3" s="154" t="n"/>
      <c r="N3" s="154" t="n"/>
      <c r="O3" s="154" t="n"/>
      <c r="P3" s="154" t="n"/>
      <c r="Q3" s="154" t="n"/>
      <c r="R3" s="154" t="n"/>
      <c r="S3" s="154" t="n"/>
    </row>
    <row r="4">
      <c r="A4" s="150" t="inlineStr">
        <is>
          <t>三表校验：总资产=总负债+所有者权益；若资产负债权益差异不为0，本周逻辑需要复核。</t>
        </is>
      </c>
      <c r="B4" s="150" t="n"/>
      <c r="C4" s="150" t="n"/>
      <c r="D4" s="150" t="n"/>
      <c r="E4" s="150" t="n"/>
      <c r="F4" s="150" t="n"/>
      <c r="G4" s="150" t="n"/>
      <c r="H4" s="150" t="n"/>
      <c r="I4" s="150" t="n"/>
      <c r="J4" s="150" t="n"/>
      <c r="K4" s="150" t="n"/>
      <c r="L4" s="150" t="n"/>
      <c r="M4" s="150" t="n"/>
      <c r="N4" s="150" t="n"/>
      <c r="O4" s="150" t="n"/>
      <c r="P4" s="150" t="n"/>
      <c r="Q4" s="150" t="n"/>
      <c r="R4" s="150" t="n"/>
      <c r="S4" s="150" t="n"/>
    </row>
    <row r="5">
      <c r="A5" s="151" t="inlineStr">
        <is>
          <t>周次</t>
        </is>
      </c>
      <c r="B5" s="151" t="inlineStr">
        <is>
          <t>分析期间</t>
        </is>
      </c>
      <c r="C5" s="151" t="inlineStr">
        <is>
          <t>收入</t>
        </is>
      </c>
      <c r="D5" s="151" t="inlineStr">
        <is>
          <t>毛利</t>
        </is>
      </c>
      <c r="E5" s="151" t="inlineStr">
        <is>
          <t>净利润</t>
        </is>
      </c>
      <c r="F5" s="151" t="inlineStr">
        <is>
          <t>经营现金流</t>
        </is>
      </c>
      <c r="G5" s="151" t="inlineStr">
        <is>
          <t>总资产</t>
        </is>
      </c>
      <c r="H5" s="151" t="inlineStr">
        <is>
          <t>总负债</t>
        </is>
      </c>
      <c r="I5" s="151" t="inlineStr">
        <is>
          <t>所有者权益</t>
        </is>
      </c>
      <c r="J5" s="151" t="inlineStr">
        <is>
          <t>货币资金</t>
        </is>
      </c>
      <c r="K5" s="151" t="inlineStr">
        <is>
          <t>应收账款</t>
        </is>
      </c>
      <c r="L5" s="151" t="inlineStr">
        <is>
          <t>存货</t>
        </is>
      </c>
      <c r="M5" s="151" t="inlineStr">
        <is>
          <t>资产负债率</t>
        </is>
      </c>
      <c r="N5" s="151" t="inlineStr">
        <is>
          <t>净利率</t>
        </is>
      </c>
      <c r="O5" s="151" t="inlineStr">
        <is>
          <t>现金含量</t>
        </is>
      </c>
      <c r="P5" s="151" t="inlineStr">
        <is>
          <t>资产负债权益差异</t>
        </is>
      </c>
      <c r="Q5" s="151" t="inlineStr">
        <is>
          <t>三表校验</t>
        </is>
      </c>
      <c r="R5" s="151" t="inlineStr">
        <is>
          <t>三表风险</t>
        </is>
      </c>
      <c r="S5" s="151" t="inlineStr">
        <is>
          <t>三表动作</t>
        </is>
      </c>
    </row>
    <row r="6">
      <c r="A6" s="155" t="inlineStr">
        <is>
          <t>2026-W01</t>
        </is>
      </c>
      <c r="B6" s="155">
        <f>IFERROR(INDEX('明细_三大表分析'!$B:$B,MATCH($A6,'明细_三大表分析'!$A:$A,0)),"")</f>
        <v/>
      </c>
      <c r="C6" s="156">
        <f>SUMIFS('明细_三大表分析'!$E:$E,'明细_三大表分析'!$A:$A,$A6,'明细_三大表分析'!$D:$D,"收入")</f>
        <v/>
      </c>
      <c r="D6" s="156">
        <f>SUMIFS('明细_三大表分析'!$E:$E,'明细_三大表分析'!$A:$A,$A6,'明细_三大表分析'!$D:$D,"毛利")</f>
        <v/>
      </c>
      <c r="E6" s="156">
        <f>SUMIFS('明细_三大表分析'!$E:$E,'明细_三大表分析'!$A:$A,$A6,'明细_三大表分析'!$D:$D,"净利润")</f>
        <v/>
      </c>
      <c r="F6" s="156">
        <f>SUMIFS('明细_三大表分析'!$E:$E,'明细_三大表分析'!$A:$A,$A6,'明细_三大表分析'!$D:$D,"经营现金流")</f>
        <v/>
      </c>
      <c r="G6" s="156">
        <f>SUMIFS('明细_三大表分析'!$E:$E,'明细_三大表分析'!$A:$A,$A6,'明细_三大表分析'!$D:$D,"总资产")</f>
        <v/>
      </c>
      <c r="H6" s="156">
        <f>SUMIFS('明细_三大表分析'!$E:$E,'明细_三大表分析'!$A:$A,$A6,'明细_三大表分析'!$D:$D,"总负债")</f>
        <v/>
      </c>
      <c r="I6" s="156">
        <f>SUMIFS('明细_三大表分析'!$E:$E,'明细_三大表分析'!$A:$A,$A6,'明细_三大表分析'!$D:$D,"所有者权益")</f>
        <v/>
      </c>
      <c r="J6" s="156">
        <f>SUMIFS('明细_三大表分析'!$E:$E,'明细_三大表分析'!$A:$A,$A6,'明细_三大表分析'!$D:$D,"货币资金")</f>
        <v/>
      </c>
      <c r="K6" s="156">
        <f>SUMIFS('明细_三大表分析'!$E:$E,'明细_三大表分析'!$A:$A,$A6,'明细_三大表分析'!$D:$D,"应收账款")</f>
        <v/>
      </c>
      <c r="L6" s="156">
        <f>SUMIFS('明细_三大表分析'!$E:$E,'明细_三大表分析'!$A:$A,$A6,'明细_三大表分析'!$D:$D,"存货")</f>
        <v/>
      </c>
      <c r="M6" s="157">
        <f>IFERROR(H6/G6,0)</f>
        <v/>
      </c>
      <c r="N6" s="157">
        <f>IFERROR(E6/C6,0)</f>
        <v/>
      </c>
      <c r="O6" s="157">
        <f>IFERROR(F6/E6,0)</f>
        <v/>
      </c>
      <c r="P6" s="156">
        <f>G6-H6-I6</f>
        <v/>
      </c>
      <c r="Q6" s="155">
        <f>IF(ABS(P6)&lt;1,"通过","异常")</f>
        <v/>
      </c>
      <c r="R6" s="155">
        <f>IFERROR(INDEX('明细_三大表分析'!$F:$F,MATCH($A6,'明细_三大表分析'!$A:$A,0)),"")</f>
        <v/>
      </c>
      <c r="S6" s="155">
        <f>IFERROR(INDEX('明细_三大表分析'!$G:$G,MATCH($A6,'明细_三大表分析'!$A:$A,0)),"")</f>
        <v/>
      </c>
    </row>
    <row r="7">
      <c r="A7" s="158" t="inlineStr">
        <is>
          <t>2026-W02</t>
        </is>
      </c>
      <c r="B7" s="158">
        <f>IFERROR(INDEX('明细_三大表分析'!$B:$B,MATCH($A7,'明细_三大表分析'!$A:$A,0)),"")</f>
        <v/>
      </c>
      <c r="C7" s="159">
        <f>SUMIFS('明细_三大表分析'!$E:$E,'明细_三大表分析'!$A:$A,$A7,'明细_三大表分析'!$D:$D,"收入")</f>
        <v/>
      </c>
      <c r="D7" s="159">
        <f>SUMIFS('明细_三大表分析'!$E:$E,'明细_三大表分析'!$A:$A,$A7,'明细_三大表分析'!$D:$D,"毛利")</f>
        <v/>
      </c>
      <c r="E7" s="159">
        <f>SUMIFS('明细_三大表分析'!$E:$E,'明细_三大表分析'!$A:$A,$A7,'明细_三大表分析'!$D:$D,"净利润")</f>
        <v/>
      </c>
      <c r="F7" s="159">
        <f>SUMIFS('明细_三大表分析'!$E:$E,'明细_三大表分析'!$A:$A,$A7,'明细_三大表分析'!$D:$D,"经营现金流")</f>
        <v/>
      </c>
      <c r="G7" s="159">
        <f>SUMIFS('明细_三大表分析'!$E:$E,'明细_三大表分析'!$A:$A,$A7,'明细_三大表分析'!$D:$D,"总资产")</f>
        <v/>
      </c>
      <c r="H7" s="159">
        <f>SUMIFS('明细_三大表分析'!$E:$E,'明细_三大表分析'!$A:$A,$A7,'明细_三大表分析'!$D:$D,"总负债")</f>
        <v/>
      </c>
      <c r="I7" s="159">
        <f>SUMIFS('明细_三大表分析'!$E:$E,'明细_三大表分析'!$A:$A,$A7,'明细_三大表分析'!$D:$D,"所有者权益")</f>
        <v/>
      </c>
      <c r="J7" s="159">
        <f>SUMIFS('明细_三大表分析'!$E:$E,'明细_三大表分析'!$A:$A,$A7,'明细_三大表分析'!$D:$D,"货币资金")</f>
        <v/>
      </c>
      <c r="K7" s="159">
        <f>SUMIFS('明细_三大表分析'!$E:$E,'明细_三大表分析'!$A:$A,$A7,'明细_三大表分析'!$D:$D,"应收账款")</f>
        <v/>
      </c>
      <c r="L7" s="159">
        <f>SUMIFS('明细_三大表分析'!$E:$E,'明细_三大表分析'!$A:$A,$A7,'明细_三大表分析'!$D:$D,"存货")</f>
        <v/>
      </c>
      <c r="M7" s="160">
        <f>IFERROR(H7/G7,0)</f>
        <v/>
      </c>
      <c r="N7" s="160">
        <f>IFERROR(E7/C7,0)</f>
        <v/>
      </c>
      <c r="O7" s="160">
        <f>IFERROR(F7/E7,0)</f>
        <v/>
      </c>
      <c r="P7" s="159">
        <f>G7-H7-I7</f>
        <v/>
      </c>
      <c r="Q7" s="158">
        <f>IF(ABS(P7)&lt;1,"通过","异常")</f>
        <v/>
      </c>
      <c r="R7" s="158">
        <f>IFERROR(INDEX('明细_三大表分析'!$F:$F,MATCH($A7,'明细_三大表分析'!$A:$A,0)),"")</f>
        <v/>
      </c>
      <c r="S7" s="158">
        <f>IFERROR(INDEX('明细_三大表分析'!$G:$G,MATCH($A7,'明细_三大表分析'!$A:$A,0)),"")</f>
        <v/>
      </c>
    </row>
    <row r="8">
      <c r="A8" s="155" t="inlineStr">
        <is>
          <t>2026-W03</t>
        </is>
      </c>
      <c r="B8" s="155">
        <f>IFERROR(INDEX('明细_三大表分析'!$B:$B,MATCH($A8,'明细_三大表分析'!$A:$A,0)),"")</f>
        <v/>
      </c>
      <c r="C8" s="156">
        <f>SUMIFS('明细_三大表分析'!$E:$E,'明细_三大表分析'!$A:$A,$A8,'明细_三大表分析'!$D:$D,"收入")</f>
        <v/>
      </c>
      <c r="D8" s="156">
        <f>SUMIFS('明细_三大表分析'!$E:$E,'明细_三大表分析'!$A:$A,$A8,'明细_三大表分析'!$D:$D,"毛利")</f>
        <v/>
      </c>
      <c r="E8" s="156">
        <f>SUMIFS('明细_三大表分析'!$E:$E,'明细_三大表分析'!$A:$A,$A8,'明细_三大表分析'!$D:$D,"净利润")</f>
        <v/>
      </c>
      <c r="F8" s="156">
        <f>SUMIFS('明细_三大表分析'!$E:$E,'明细_三大表分析'!$A:$A,$A8,'明细_三大表分析'!$D:$D,"经营现金流")</f>
        <v/>
      </c>
      <c r="G8" s="156">
        <f>SUMIFS('明细_三大表分析'!$E:$E,'明细_三大表分析'!$A:$A,$A8,'明细_三大表分析'!$D:$D,"总资产")</f>
        <v/>
      </c>
      <c r="H8" s="156">
        <f>SUMIFS('明细_三大表分析'!$E:$E,'明细_三大表分析'!$A:$A,$A8,'明细_三大表分析'!$D:$D,"总负债")</f>
        <v/>
      </c>
      <c r="I8" s="156">
        <f>SUMIFS('明细_三大表分析'!$E:$E,'明细_三大表分析'!$A:$A,$A8,'明细_三大表分析'!$D:$D,"所有者权益")</f>
        <v/>
      </c>
      <c r="J8" s="156">
        <f>SUMIFS('明细_三大表分析'!$E:$E,'明细_三大表分析'!$A:$A,$A8,'明细_三大表分析'!$D:$D,"货币资金")</f>
        <v/>
      </c>
      <c r="K8" s="156">
        <f>SUMIFS('明细_三大表分析'!$E:$E,'明细_三大表分析'!$A:$A,$A8,'明细_三大表分析'!$D:$D,"应收账款")</f>
        <v/>
      </c>
      <c r="L8" s="156">
        <f>SUMIFS('明细_三大表分析'!$E:$E,'明细_三大表分析'!$A:$A,$A8,'明细_三大表分析'!$D:$D,"存货")</f>
        <v/>
      </c>
      <c r="M8" s="157">
        <f>IFERROR(H8/G8,0)</f>
        <v/>
      </c>
      <c r="N8" s="157">
        <f>IFERROR(E8/C8,0)</f>
        <v/>
      </c>
      <c r="O8" s="157">
        <f>IFERROR(F8/E8,0)</f>
        <v/>
      </c>
      <c r="P8" s="156">
        <f>G8-H8-I8</f>
        <v/>
      </c>
      <c r="Q8" s="155">
        <f>IF(ABS(P8)&lt;1,"通过","异常")</f>
        <v/>
      </c>
      <c r="R8" s="155">
        <f>IFERROR(INDEX('明细_三大表分析'!$F:$F,MATCH($A8,'明细_三大表分析'!$A:$A,0)),"")</f>
        <v/>
      </c>
      <c r="S8" s="155">
        <f>IFERROR(INDEX('明细_三大表分析'!$G:$G,MATCH($A8,'明细_三大表分析'!$A:$A,0)),"")</f>
        <v/>
      </c>
    </row>
    <row r="9">
      <c r="A9" s="158" t="inlineStr">
        <is>
          <t>2026-W04</t>
        </is>
      </c>
      <c r="B9" s="158">
        <f>IFERROR(INDEX('明细_三大表分析'!$B:$B,MATCH($A9,'明细_三大表分析'!$A:$A,0)),"")</f>
        <v/>
      </c>
      <c r="C9" s="159">
        <f>SUMIFS('明细_三大表分析'!$E:$E,'明细_三大表分析'!$A:$A,$A9,'明细_三大表分析'!$D:$D,"收入")</f>
        <v/>
      </c>
      <c r="D9" s="159">
        <f>SUMIFS('明细_三大表分析'!$E:$E,'明细_三大表分析'!$A:$A,$A9,'明细_三大表分析'!$D:$D,"毛利")</f>
        <v/>
      </c>
      <c r="E9" s="159">
        <f>SUMIFS('明细_三大表分析'!$E:$E,'明细_三大表分析'!$A:$A,$A9,'明细_三大表分析'!$D:$D,"净利润")</f>
        <v/>
      </c>
      <c r="F9" s="159">
        <f>SUMIFS('明细_三大表分析'!$E:$E,'明细_三大表分析'!$A:$A,$A9,'明细_三大表分析'!$D:$D,"经营现金流")</f>
        <v/>
      </c>
      <c r="G9" s="159">
        <f>SUMIFS('明细_三大表分析'!$E:$E,'明细_三大表分析'!$A:$A,$A9,'明细_三大表分析'!$D:$D,"总资产")</f>
        <v/>
      </c>
      <c r="H9" s="159">
        <f>SUMIFS('明细_三大表分析'!$E:$E,'明细_三大表分析'!$A:$A,$A9,'明细_三大表分析'!$D:$D,"总负债")</f>
        <v/>
      </c>
      <c r="I9" s="159">
        <f>SUMIFS('明细_三大表分析'!$E:$E,'明细_三大表分析'!$A:$A,$A9,'明细_三大表分析'!$D:$D,"所有者权益")</f>
        <v/>
      </c>
      <c r="J9" s="159">
        <f>SUMIFS('明细_三大表分析'!$E:$E,'明细_三大表分析'!$A:$A,$A9,'明细_三大表分析'!$D:$D,"货币资金")</f>
        <v/>
      </c>
      <c r="K9" s="159">
        <f>SUMIFS('明细_三大表分析'!$E:$E,'明细_三大表分析'!$A:$A,$A9,'明细_三大表分析'!$D:$D,"应收账款")</f>
        <v/>
      </c>
      <c r="L9" s="159">
        <f>SUMIFS('明细_三大表分析'!$E:$E,'明细_三大表分析'!$A:$A,$A9,'明细_三大表分析'!$D:$D,"存货")</f>
        <v/>
      </c>
      <c r="M9" s="160">
        <f>IFERROR(H9/G9,0)</f>
        <v/>
      </c>
      <c r="N9" s="160">
        <f>IFERROR(E9/C9,0)</f>
        <v/>
      </c>
      <c r="O9" s="160">
        <f>IFERROR(F9/E9,0)</f>
        <v/>
      </c>
      <c r="P9" s="159">
        <f>G9-H9-I9</f>
        <v/>
      </c>
      <c r="Q9" s="158">
        <f>IF(ABS(P9)&lt;1,"通过","异常")</f>
        <v/>
      </c>
      <c r="R9" s="158">
        <f>IFERROR(INDEX('明细_三大表分析'!$F:$F,MATCH($A9,'明细_三大表分析'!$A:$A,0)),"")</f>
        <v/>
      </c>
      <c r="S9" s="158">
        <f>IFERROR(INDEX('明细_三大表分析'!$G:$G,MATCH($A9,'明细_三大表分析'!$A:$A,0)),"")</f>
        <v/>
      </c>
    </row>
    <row r="10">
      <c r="A10" s="155" t="inlineStr">
        <is>
          <t>2026-W05</t>
        </is>
      </c>
      <c r="B10" s="155">
        <f>IFERROR(INDEX('明细_三大表分析'!$B:$B,MATCH($A10,'明细_三大表分析'!$A:$A,0)),"")</f>
        <v/>
      </c>
      <c r="C10" s="156">
        <f>SUMIFS('明细_三大表分析'!$E:$E,'明细_三大表分析'!$A:$A,$A10,'明细_三大表分析'!$D:$D,"收入")</f>
        <v/>
      </c>
      <c r="D10" s="156">
        <f>SUMIFS('明细_三大表分析'!$E:$E,'明细_三大表分析'!$A:$A,$A10,'明细_三大表分析'!$D:$D,"毛利")</f>
        <v/>
      </c>
      <c r="E10" s="156">
        <f>SUMIFS('明细_三大表分析'!$E:$E,'明细_三大表分析'!$A:$A,$A10,'明细_三大表分析'!$D:$D,"净利润")</f>
        <v/>
      </c>
      <c r="F10" s="156">
        <f>SUMIFS('明细_三大表分析'!$E:$E,'明细_三大表分析'!$A:$A,$A10,'明细_三大表分析'!$D:$D,"经营现金流")</f>
        <v/>
      </c>
      <c r="G10" s="156">
        <f>SUMIFS('明细_三大表分析'!$E:$E,'明细_三大表分析'!$A:$A,$A10,'明细_三大表分析'!$D:$D,"总资产")</f>
        <v/>
      </c>
      <c r="H10" s="156">
        <f>SUMIFS('明细_三大表分析'!$E:$E,'明细_三大表分析'!$A:$A,$A10,'明细_三大表分析'!$D:$D,"总负债")</f>
        <v/>
      </c>
      <c r="I10" s="156">
        <f>SUMIFS('明细_三大表分析'!$E:$E,'明细_三大表分析'!$A:$A,$A10,'明细_三大表分析'!$D:$D,"所有者权益")</f>
        <v/>
      </c>
      <c r="J10" s="156">
        <f>SUMIFS('明细_三大表分析'!$E:$E,'明细_三大表分析'!$A:$A,$A10,'明细_三大表分析'!$D:$D,"货币资金")</f>
        <v/>
      </c>
      <c r="K10" s="156">
        <f>SUMIFS('明细_三大表分析'!$E:$E,'明细_三大表分析'!$A:$A,$A10,'明细_三大表分析'!$D:$D,"应收账款")</f>
        <v/>
      </c>
      <c r="L10" s="156">
        <f>SUMIFS('明细_三大表分析'!$E:$E,'明细_三大表分析'!$A:$A,$A10,'明细_三大表分析'!$D:$D,"存货")</f>
        <v/>
      </c>
      <c r="M10" s="157">
        <f>IFERROR(H10/G10,0)</f>
        <v/>
      </c>
      <c r="N10" s="157">
        <f>IFERROR(E10/C10,0)</f>
        <v/>
      </c>
      <c r="O10" s="157">
        <f>IFERROR(F10/E10,0)</f>
        <v/>
      </c>
      <c r="P10" s="156">
        <f>G10-H10-I10</f>
        <v/>
      </c>
      <c r="Q10" s="155">
        <f>IF(ABS(P10)&lt;1,"通过","异常")</f>
        <v/>
      </c>
      <c r="R10" s="155">
        <f>IFERROR(INDEX('明细_三大表分析'!$F:$F,MATCH($A10,'明细_三大表分析'!$A:$A,0)),"")</f>
        <v/>
      </c>
      <c r="S10" s="155">
        <f>IFERROR(INDEX('明细_三大表分析'!$G:$G,MATCH($A10,'明细_三大表分析'!$A:$A,0)),"")</f>
        <v/>
      </c>
    </row>
    <row r="11">
      <c r="A11" s="158" t="inlineStr">
        <is>
          <t>2026-W06</t>
        </is>
      </c>
      <c r="B11" s="158">
        <f>IFERROR(INDEX('明细_三大表分析'!$B:$B,MATCH($A11,'明细_三大表分析'!$A:$A,0)),"")</f>
        <v/>
      </c>
      <c r="C11" s="159">
        <f>SUMIFS('明细_三大表分析'!$E:$E,'明细_三大表分析'!$A:$A,$A11,'明细_三大表分析'!$D:$D,"收入")</f>
        <v/>
      </c>
      <c r="D11" s="159">
        <f>SUMIFS('明细_三大表分析'!$E:$E,'明细_三大表分析'!$A:$A,$A11,'明细_三大表分析'!$D:$D,"毛利")</f>
        <v/>
      </c>
      <c r="E11" s="159">
        <f>SUMIFS('明细_三大表分析'!$E:$E,'明细_三大表分析'!$A:$A,$A11,'明细_三大表分析'!$D:$D,"净利润")</f>
        <v/>
      </c>
      <c r="F11" s="159">
        <f>SUMIFS('明细_三大表分析'!$E:$E,'明细_三大表分析'!$A:$A,$A11,'明细_三大表分析'!$D:$D,"经营现金流")</f>
        <v/>
      </c>
      <c r="G11" s="159">
        <f>SUMIFS('明细_三大表分析'!$E:$E,'明细_三大表分析'!$A:$A,$A11,'明细_三大表分析'!$D:$D,"总资产")</f>
        <v/>
      </c>
      <c r="H11" s="159">
        <f>SUMIFS('明细_三大表分析'!$E:$E,'明细_三大表分析'!$A:$A,$A11,'明细_三大表分析'!$D:$D,"总负债")</f>
        <v/>
      </c>
      <c r="I11" s="159">
        <f>SUMIFS('明细_三大表分析'!$E:$E,'明细_三大表分析'!$A:$A,$A11,'明细_三大表分析'!$D:$D,"所有者权益")</f>
        <v/>
      </c>
      <c r="J11" s="159">
        <f>SUMIFS('明细_三大表分析'!$E:$E,'明细_三大表分析'!$A:$A,$A11,'明细_三大表分析'!$D:$D,"货币资金")</f>
        <v/>
      </c>
      <c r="K11" s="159">
        <f>SUMIFS('明细_三大表分析'!$E:$E,'明细_三大表分析'!$A:$A,$A11,'明细_三大表分析'!$D:$D,"应收账款")</f>
        <v/>
      </c>
      <c r="L11" s="159">
        <f>SUMIFS('明细_三大表分析'!$E:$E,'明细_三大表分析'!$A:$A,$A11,'明细_三大表分析'!$D:$D,"存货")</f>
        <v/>
      </c>
      <c r="M11" s="160">
        <f>IFERROR(H11/G11,0)</f>
        <v/>
      </c>
      <c r="N11" s="160">
        <f>IFERROR(E11/C11,0)</f>
        <v/>
      </c>
      <c r="O11" s="160">
        <f>IFERROR(F11/E11,0)</f>
        <v/>
      </c>
      <c r="P11" s="159">
        <f>G11-H11-I11</f>
        <v/>
      </c>
      <c r="Q11" s="158">
        <f>IF(ABS(P11)&lt;1,"通过","异常")</f>
        <v/>
      </c>
      <c r="R11" s="158">
        <f>IFERROR(INDEX('明细_三大表分析'!$F:$F,MATCH($A11,'明细_三大表分析'!$A:$A,0)),"")</f>
        <v/>
      </c>
      <c r="S11" s="158">
        <f>IFERROR(INDEX('明细_三大表分析'!$G:$G,MATCH($A11,'明细_三大表分析'!$A:$A,0)),"")</f>
        <v/>
      </c>
    </row>
    <row r="12">
      <c r="A12" s="155" t="inlineStr">
        <is>
          <t>2026-W07</t>
        </is>
      </c>
      <c r="B12" s="155">
        <f>IFERROR(INDEX('明细_三大表分析'!$B:$B,MATCH($A12,'明细_三大表分析'!$A:$A,0)),"")</f>
        <v/>
      </c>
      <c r="C12" s="156">
        <f>SUMIFS('明细_三大表分析'!$E:$E,'明细_三大表分析'!$A:$A,$A12,'明细_三大表分析'!$D:$D,"收入")</f>
        <v/>
      </c>
      <c r="D12" s="156">
        <f>SUMIFS('明细_三大表分析'!$E:$E,'明细_三大表分析'!$A:$A,$A12,'明细_三大表分析'!$D:$D,"毛利")</f>
        <v/>
      </c>
      <c r="E12" s="156">
        <f>SUMIFS('明细_三大表分析'!$E:$E,'明细_三大表分析'!$A:$A,$A12,'明细_三大表分析'!$D:$D,"净利润")</f>
        <v/>
      </c>
      <c r="F12" s="156">
        <f>SUMIFS('明细_三大表分析'!$E:$E,'明细_三大表分析'!$A:$A,$A12,'明细_三大表分析'!$D:$D,"经营现金流")</f>
        <v/>
      </c>
      <c r="G12" s="156">
        <f>SUMIFS('明细_三大表分析'!$E:$E,'明细_三大表分析'!$A:$A,$A12,'明细_三大表分析'!$D:$D,"总资产")</f>
        <v/>
      </c>
      <c r="H12" s="156">
        <f>SUMIFS('明细_三大表分析'!$E:$E,'明细_三大表分析'!$A:$A,$A12,'明细_三大表分析'!$D:$D,"总负债")</f>
        <v/>
      </c>
      <c r="I12" s="156">
        <f>SUMIFS('明细_三大表分析'!$E:$E,'明细_三大表分析'!$A:$A,$A12,'明细_三大表分析'!$D:$D,"所有者权益")</f>
        <v/>
      </c>
      <c r="J12" s="156">
        <f>SUMIFS('明细_三大表分析'!$E:$E,'明细_三大表分析'!$A:$A,$A12,'明细_三大表分析'!$D:$D,"货币资金")</f>
        <v/>
      </c>
      <c r="K12" s="156">
        <f>SUMIFS('明细_三大表分析'!$E:$E,'明细_三大表分析'!$A:$A,$A12,'明细_三大表分析'!$D:$D,"应收账款")</f>
        <v/>
      </c>
      <c r="L12" s="156">
        <f>SUMIFS('明细_三大表分析'!$E:$E,'明细_三大表分析'!$A:$A,$A12,'明细_三大表分析'!$D:$D,"存货")</f>
        <v/>
      </c>
      <c r="M12" s="157">
        <f>IFERROR(H12/G12,0)</f>
        <v/>
      </c>
      <c r="N12" s="157">
        <f>IFERROR(E12/C12,0)</f>
        <v/>
      </c>
      <c r="O12" s="157">
        <f>IFERROR(F12/E12,0)</f>
        <v/>
      </c>
      <c r="P12" s="156">
        <f>G12-H12-I12</f>
        <v/>
      </c>
      <c r="Q12" s="155">
        <f>IF(ABS(P12)&lt;1,"通过","异常")</f>
        <v/>
      </c>
      <c r="R12" s="155">
        <f>IFERROR(INDEX('明细_三大表分析'!$F:$F,MATCH($A12,'明细_三大表分析'!$A:$A,0)),"")</f>
        <v/>
      </c>
      <c r="S12" s="155">
        <f>IFERROR(INDEX('明细_三大表分析'!$G:$G,MATCH($A12,'明细_三大表分析'!$A:$A,0)),"")</f>
        <v/>
      </c>
    </row>
    <row r="13">
      <c r="A13" s="158" t="inlineStr">
        <is>
          <t>2026-W08</t>
        </is>
      </c>
      <c r="B13" s="158">
        <f>IFERROR(INDEX('明细_三大表分析'!$B:$B,MATCH($A13,'明细_三大表分析'!$A:$A,0)),"")</f>
        <v/>
      </c>
      <c r="C13" s="159">
        <f>SUMIFS('明细_三大表分析'!$E:$E,'明细_三大表分析'!$A:$A,$A13,'明细_三大表分析'!$D:$D,"收入")</f>
        <v/>
      </c>
      <c r="D13" s="159">
        <f>SUMIFS('明细_三大表分析'!$E:$E,'明细_三大表分析'!$A:$A,$A13,'明细_三大表分析'!$D:$D,"毛利")</f>
        <v/>
      </c>
      <c r="E13" s="159">
        <f>SUMIFS('明细_三大表分析'!$E:$E,'明细_三大表分析'!$A:$A,$A13,'明细_三大表分析'!$D:$D,"净利润")</f>
        <v/>
      </c>
      <c r="F13" s="159">
        <f>SUMIFS('明细_三大表分析'!$E:$E,'明细_三大表分析'!$A:$A,$A13,'明细_三大表分析'!$D:$D,"经营现金流")</f>
        <v/>
      </c>
      <c r="G13" s="159">
        <f>SUMIFS('明细_三大表分析'!$E:$E,'明细_三大表分析'!$A:$A,$A13,'明细_三大表分析'!$D:$D,"总资产")</f>
        <v/>
      </c>
      <c r="H13" s="159">
        <f>SUMIFS('明细_三大表分析'!$E:$E,'明细_三大表分析'!$A:$A,$A13,'明细_三大表分析'!$D:$D,"总负债")</f>
        <v/>
      </c>
      <c r="I13" s="159">
        <f>SUMIFS('明细_三大表分析'!$E:$E,'明细_三大表分析'!$A:$A,$A13,'明细_三大表分析'!$D:$D,"所有者权益")</f>
        <v/>
      </c>
      <c r="J13" s="159">
        <f>SUMIFS('明细_三大表分析'!$E:$E,'明细_三大表分析'!$A:$A,$A13,'明细_三大表分析'!$D:$D,"货币资金")</f>
        <v/>
      </c>
      <c r="K13" s="159">
        <f>SUMIFS('明细_三大表分析'!$E:$E,'明细_三大表分析'!$A:$A,$A13,'明细_三大表分析'!$D:$D,"应收账款")</f>
        <v/>
      </c>
      <c r="L13" s="159">
        <f>SUMIFS('明细_三大表分析'!$E:$E,'明细_三大表分析'!$A:$A,$A13,'明细_三大表分析'!$D:$D,"存货")</f>
        <v/>
      </c>
      <c r="M13" s="160">
        <f>IFERROR(H13/G13,0)</f>
        <v/>
      </c>
      <c r="N13" s="160">
        <f>IFERROR(E13/C13,0)</f>
        <v/>
      </c>
      <c r="O13" s="160">
        <f>IFERROR(F13/E13,0)</f>
        <v/>
      </c>
      <c r="P13" s="159">
        <f>G13-H13-I13</f>
        <v/>
      </c>
      <c r="Q13" s="158">
        <f>IF(ABS(P13)&lt;1,"通过","异常")</f>
        <v/>
      </c>
      <c r="R13" s="158">
        <f>IFERROR(INDEX('明细_三大表分析'!$F:$F,MATCH($A13,'明细_三大表分析'!$A:$A,0)),"")</f>
        <v/>
      </c>
      <c r="S13" s="158">
        <f>IFERROR(INDEX('明细_三大表分析'!$G:$G,MATCH($A13,'明细_三大表分析'!$A:$A,0)),"")</f>
        <v/>
      </c>
    </row>
    <row r="14">
      <c r="A14" s="155" t="inlineStr">
        <is>
          <t>2026-W09</t>
        </is>
      </c>
      <c r="B14" s="155">
        <f>IFERROR(INDEX('明细_三大表分析'!$B:$B,MATCH($A14,'明细_三大表分析'!$A:$A,0)),"")</f>
        <v/>
      </c>
      <c r="C14" s="156">
        <f>SUMIFS('明细_三大表分析'!$E:$E,'明细_三大表分析'!$A:$A,$A14,'明细_三大表分析'!$D:$D,"收入")</f>
        <v/>
      </c>
      <c r="D14" s="156">
        <f>SUMIFS('明细_三大表分析'!$E:$E,'明细_三大表分析'!$A:$A,$A14,'明细_三大表分析'!$D:$D,"毛利")</f>
        <v/>
      </c>
      <c r="E14" s="156">
        <f>SUMIFS('明细_三大表分析'!$E:$E,'明细_三大表分析'!$A:$A,$A14,'明细_三大表分析'!$D:$D,"净利润")</f>
        <v/>
      </c>
      <c r="F14" s="156">
        <f>SUMIFS('明细_三大表分析'!$E:$E,'明细_三大表分析'!$A:$A,$A14,'明细_三大表分析'!$D:$D,"经营现金流")</f>
        <v/>
      </c>
      <c r="G14" s="156">
        <f>SUMIFS('明细_三大表分析'!$E:$E,'明细_三大表分析'!$A:$A,$A14,'明细_三大表分析'!$D:$D,"总资产")</f>
        <v/>
      </c>
      <c r="H14" s="156">
        <f>SUMIFS('明细_三大表分析'!$E:$E,'明细_三大表分析'!$A:$A,$A14,'明细_三大表分析'!$D:$D,"总负债")</f>
        <v/>
      </c>
      <c r="I14" s="156">
        <f>SUMIFS('明细_三大表分析'!$E:$E,'明细_三大表分析'!$A:$A,$A14,'明细_三大表分析'!$D:$D,"所有者权益")</f>
        <v/>
      </c>
      <c r="J14" s="156">
        <f>SUMIFS('明细_三大表分析'!$E:$E,'明细_三大表分析'!$A:$A,$A14,'明细_三大表分析'!$D:$D,"货币资金")</f>
        <v/>
      </c>
      <c r="K14" s="156">
        <f>SUMIFS('明细_三大表分析'!$E:$E,'明细_三大表分析'!$A:$A,$A14,'明细_三大表分析'!$D:$D,"应收账款")</f>
        <v/>
      </c>
      <c r="L14" s="156">
        <f>SUMIFS('明细_三大表分析'!$E:$E,'明细_三大表分析'!$A:$A,$A14,'明细_三大表分析'!$D:$D,"存货")</f>
        <v/>
      </c>
      <c r="M14" s="157">
        <f>IFERROR(H14/G14,0)</f>
        <v/>
      </c>
      <c r="N14" s="157">
        <f>IFERROR(E14/C14,0)</f>
        <v/>
      </c>
      <c r="O14" s="157">
        <f>IFERROR(F14/E14,0)</f>
        <v/>
      </c>
      <c r="P14" s="156">
        <f>G14-H14-I14</f>
        <v/>
      </c>
      <c r="Q14" s="155">
        <f>IF(ABS(P14)&lt;1,"通过","异常")</f>
        <v/>
      </c>
      <c r="R14" s="155">
        <f>IFERROR(INDEX('明细_三大表分析'!$F:$F,MATCH($A14,'明细_三大表分析'!$A:$A,0)),"")</f>
        <v/>
      </c>
      <c r="S14" s="155">
        <f>IFERROR(INDEX('明细_三大表分析'!$G:$G,MATCH($A14,'明细_三大表分析'!$A:$A,0)),"")</f>
        <v/>
      </c>
    </row>
    <row r="15">
      <c r="A15" s="158" t="inlineStr">
        <is>
          <t>2026-W10</t>
        </is>
      </c>
      <c r="B15" s="158">
        <f>IFERROR(INDEX('明细_三大表分析'!$B:$B,MATCH($A15,'明细_三大表分析'!$A:$A,0)),"")</f>
        <v/>
      </c>
      <c r="C15" s="159">
        <f>SUMIFS('明细_三大表分析'!$E:$E,'明细_三大表分析'!$A:$A,$A15,'明细_三大表分析'!$D:$D,"收入")</f>
        <v/>
      </c>
      <c r="D15" s="159">
        <f>SUMIFS('明细_三大表分析'!$E:$E,'明细_三大表分析'!$A:$A,$A15,'明细_三大表分析'!$D:$D,"毛利")</f>
        <v/>
      </c>
      <c r="E15" s="159">
        <f>SUMIFS('明细_三大表分析'!$E:$E,'明细_三大表分析'!$A:$A,$A15,'明细_三大表分析'!$D:$D,"净利润")</f>
        <v/>
      </c>
      <c r="F15" s="159">
        <f>SUMIFS('明细_三大表分析'!$E:$E,'明细_三大表分析'!$A:$A,$A15,'明细_三大表分析'!$D:$D,"经营现金流")</f>
        <v/>
      </c>
      <c r="G15" s="159">
        <f>SUMIFS('明细_三大表分析'!$E:$E,'明细_三大表分析'!$A:$A,$A15,'明细_三大表分析'!$D:$D,"总资产")</f>
        <v/>
      </c>
      <c r="H15" s="159">
        <f>SUMIFS('明细_三大表分析'!$E:$E,'明细_三大表分析'!$A:$A,$A15,'明细_三大表分析'!$D:$D,"总负债")</f>
        <v/>
      </c>
      <c r="I15" s="159">
        <f>SUMIFS('明细_三大表分析'!$E:$E,'明细_三大表分析'!$A:$A,$A15,'明细_三大表分析'!$D:$D,"所有者权益")</f>
        <v/>
      </c>
      <c r="J15" s="159">
        <f>SUMIFS('明细_三大表分析'!$E:$E,'明细_三大表分析'!$A:$A,$A15,'明细_三大表分析'!$D:$D,"货币资金")</f>
        <v/>
      </c>
      <c r="K15" s="159">
        <f>SUMIFS('明细_三大表分析'!$E:$E,'明细_三大表分析'!$A:$A,$A15,'明细_三大表分析'!$D:$D,"应收账款")</f>
        <v/>
      </c>
      <c r="L15" s="159">
        <f>SUMIFS('明细_三大表分析'!$E:$E,'明细_三大表分析'!$A:$A,$A15,'明细_三大表分析'!$D:$D,"存货")</f>
        <v/>
      </c>
      <c r="M15" s="160">
        <f>IFERROR(H15/G15,0)</f>
        <v/>
      </c>
      <c r="N15" s="160">
        <f>IFERROR(E15/C15,0)</f>
        <v/>
      </c>
      <c r="O15" s="160">
        <f>IFERROR(F15/E15,0)</f>
        <v/>
      </c>
      <c r="P15" s="159">
        <f>G15-H15-I15</f>
        <v/>
      </c>
      <c r="Q15" s="158">
        <f>IF(ABS(P15)&lt;1,"通过","异常")</f>
        <v/>
      </c>
      <c r="R15" s="158">
        <f>IFERROR(INDEX('明细_三大表分析'!$F:$F,MATCH($A15,'明细_三大表分析'!$A:$A,0)),"")</f>
        <v/>
      </c>
      <c r="S15" s="158">
        <f>IFERROR(INDEX('明细_三大表分析'!$G:$G,MATCH($A15,'明细_三大表分析'!$A:$A,0)),"")</f>
        <v/>
      </c>
    </row>
    <row r="16">
      <c r="A16" s="155" t="inlineStr">
        <is>
          <t>2026-W11</t>
        </is>
      </c>
      <c r="B16" s="155">
        <f>IFERROR(INDEX('明细_三大表分析'!$B:$B,MATCH($A16,'明细_三大表分析'!$A:$A,0)),"")</f>
        <v/>
      </c>
      <c r="C16" s="156">
        <f>SUMIFS('明细_三大表分析'!$E:$E,'明细_三大表分析'!$A:$A,$A16,'明细_三大表分析'!$D:$D,"收入")</f>
        <v/>
      </c>
      <c r="D16" s="156">
        <f>SUMIFS('明细_三大表分析'!$E:$E,'明细_三大表分析'!$A:$A,$A16,'明细_三大表分析'!$D:$D,"毛利")</f>
        <v/>
      </c>
      <c r="E16" s="156">
        <f>SUMIFS('明细_三大表分析'!$E:$E,'明细_三大表分析'!$A:$A,$A16,'明细_三大表分析'!$D:$D,"净利润")</f>
        <v/>
      </c>
      <c r="F16" s="156">
        <f>SUMIFS('明细_三大表分析'!$E:$E,'明细_三大表分析'!$A:$A,$A16,'明细_三大表分析'!$D:$D,"经营现金流")</f>
        <v/>
      </c>
      <c r="G16" s="156">
        <f>SUMIFS('明细_三大表分析'!$E:$E,'明细_三大表分析'!$A:$A,$A16,'明细_三大表分析'!$D:$D,"总资产")</f>
        <v/>
      </c>
      <c r="H16" s="156">
        <f>SUMIFS('明细_三大表分析'!$E:$E,'明细_三大表分析'!$A:$A,$A16,'明细_三大表分析'!$D:$D,"总负债")</f>
        <v/>
      </c>
      <c r="I16" s="156">
        <f>SUMIFS('明细_三大表分析'!$E:$E,'明细_三大表分析'!$A:$A,$A16,'明细_三大表分析'!$D:$D,"所有者权益")</f>
        <v/>
      </c>
      <c r="J16" s="156">
        <f>SUMIFS('明细_三大表分析'!$E:$E,'明细_三大表分析'!$A:$A,$A16,'明细_三大表分析'!$D:$D,"货币资金")</f>
        <v/>
      </c>
      <c r="K16" s="156">
        <f>SUMIFS('明细_三大表分析'!$E:$E,'明细_三大表分析'!$A:$A,$A16,'明细_三大表分析'!$D:$D,"应收账款")</f>
        <v/>
      </c>
      <c r="L16" s="156">
        <f>SUMIFS('明细_三大表分析'!$E:$E,'明细_三大表分析'!$A:$A,$A16,'明细_三大表分析'!$D:$D,"存货")</f>
        <v/>
      </c>
      <c r="M16" s="157">
        <f>IFERROR(H16/G16,0)</f>
        <v/>
      </c>
      <c r="N16" s="157">
        <f>IFERROR(E16/C16,0)</f>
        <v/>
      </c>
      <c r="O16" s="157">
        <f>IFERROR(F16/E16,0)</f>
        <v/>
      </c>
      <c r="P16" s="156">
        <f>G16-H16-I16</f>
        <v/>
      </c>
      <c r="Q16" s="155">
        <f>IF(ABS(P16)&lt;1,"通过","异常")</f>
        <v/>
      </c>
      <c r="R16" s="155">
        <f>IFERROR(INDEX('明细_三大表分析'!$F:$F,MATCH($A16,'明细_三大表分析'!$A:$A,0)),"")</f>
        <v/>
      </c>
      <c r="S16" s="155">
        <f>IFERROR(INDEX('明细_三大表分析'!$G:$G,MATCH($A16,'明细_三大表分析'!$A:$A,0)),"")</f>
        <v/>
      </c>
    </row>
    <row r="17">
      <c r="A17" s="158" t="inlineStr">
        <is>
          <t>2026-W12</t>
        </is>
      </c>
      <c r="B17" s="158">
        <f>IFERROR(INDEX('明细_三大表分析'!$B:$B,MATCH($A17,'明细_三大表分析'!$A:$A,0)),"")</f>
        <v/>
      </c>
      <c r="C17" s="159">
        <f>SUMIFS('明细_三大表分析'!$E:$E,'明细_三大表分析'!$A:$A,$A17,'明细_三大表分析'!$D:$D,"收入")</f>
        <v/>
      </c>
      <c r="D17" s="159">
        <f>SUMIFS('明细_三大表分析'!$E:$E,'明细_三大表分析'!$A:$A,$A17,'明细_三大表分析'!$D:$D,"毛利")</f>
        <v/>
      </c>
      <c r="E17" s="159">
        <f>SUMIFS('明细_三大表分析'!$E:$E,'明细_三大表分析'!$A:$A,$A17,'明细_三大表分析'!$D:$D,"净利润")</f>
        <v/>
      </c>
      <c r="F17" s="159">
        <f>SUMIFS('明细_三大表分析'!$E:$E,'明细_三大表分析'!$A:$A,$A17,'明细_三大表分析'!$D:$D,"经营现金流")</f>
        <v/>
      </c>
      <c r="G17" s="159">
        <f>SUMIFS('明细_三大表分析'!$E:$E,'明细_三大表分析'!$A:$A,$A17,'明细_三大表分析'!$D:$D,"总资产")</f>
        <v/>
      </c>
      <c r="H17" s="159">
        <f>SUMIFS('明细_三大表分析'!$E:$E,'明细_三大表分析'!$A:$A,$A17,'明细_三大表分析'!$D:$D,"总负债")</f>
        <v/>
      </c>
      <c r="I17" s="159">
        <f>SUMIFS('明细_三大表分析'!$E:$E,'明细_三大表分析'!$A:$A,$A17,'明细_三大表分析'!$D:$D,"所有者权益")</f>
        <v/>
      </c>
      <c r="J17" s="159">
        <f>SUMIFS('明细_三大表分析'!$E:$E,'明细_三大表分析'!$A:$A,$A17,'明细_三大表分析'!$D:$D,"货币资金")</f>
        <v/>
      </c>
      <c r="K17" s="159">
        <f>SUMIFS('明细_三大表分析'!$E:$E,'明细_三大表分析'!$A:$A,$A17,'明细_三大表分析'!$D:$D,"应收账款")</f>
        <v/>
      </c>
      <c r="L17" s="159">
        <f>SUMIFS('明细_三大表分析'!$E:$E,'明细_三大表分析'!$A:$A,$A17,'明细_三大表分析'!$D:$D,"存货")</f>
        <v/>
      </c>
      <c r="M17" s="160">
        <f>IFERROR(H17/G17,0)</f>
        <v/>
      </c>
      <c r="N17" s="160">
        <f>IFERROR(E17/C17,0)</f>
        <v/>
      </c>
      <c r="O17" s="160">
        <f>IFERROR(F17/E17,0)</f>
        <v/>
      </c>
      <c r="P17" s="159">
        <f>G17-H17-I17</f>
        <v/>
      </c>
      <c r="Q17" s="158">
        <f>IF(ABS(P17)&lt;1,"通过","异常")</f>
        <v/>
      </c>
      <c r="R17" s="158">
        <f>IFERROR(INDEX('明细_三大表分析'!$F:$F,MATCH($A17,'明细_三大表分析'!$A:$A,0)),"")</f>
        <v/>
      </c>
      <c r="S17" s="158">
        <f>IFERROR(INDEX('明细_三大表分析'!$G:$G,MATCH($A17,'明细_三大表分析'!$A:$A,0)),"")</f>
        <v/>
      </c>
    </row>
    <row r="18">
      <c r="A18" s="155" t="inlineStr">
        <is>
          <t>2026-W13</t>
        </is>
      </c>
      <c r="B18" s="155">
        <f>IFERROR(INDEX('明细_三大表分析'!$B:$B,MATCH($A18,'明细_三大表分析'!$A:$A,0)),"")</f>
        <v/>
      </c>
      <c r="C18" s="156">
        <f>SUMIFS('明细_三大表分析'!$E:$E,'明细_三大表分析'!$A:$A,$A18,'明细_三大表分析'!$D:$D,"收入")</f>
        <v/>
      </c>
      <c r="D18" s="156">
        <f>SUMIFS('明细_三大表分析'!$E:$E,'明细_三大表分析'!$A:$A,$A18,'明细_三大表分析'!$D:$D,"毛利")</f>
        <v/>
      </c>
      <c r="E18" s="156">
        <f>SUMIFS('明细_三大表分析'!$E:$E,'明细_三大表分析'!$A:$A,$A18,'明细_三大表分析'!$D:$D,"净利润")</f>
        <v/>
      </c>
      <c r="F18" s="156">
        <f>SUMIFS('明细_三大表分析'!$E:$E,'明细_三大表分析'!$A:$A,$A18,'明细_三大表分析'!$D:$D,"经营现金流")</f>
        <v/>
      </c>
      <c r="G18" s="156">
        <f>SUMIFS('明细_三大表分析'!$E:$E,'明细_三大表分析'!$A:$A,$A18,'明细_三大表分析'!$D:$D,"总资产")</f>
        <v/>
      </c>
      <c r="H18" s="156">
        <f>SUMIFS('明细_三大表分析'!$E:$E,'明细_三大表分析'!$A:$A,$A18,'明细_三大表分析'!$D:$D,"总负债")</f>
        <v/>
      </c>
      <c r="I18" s="156">
        <f>SUMIFS('明细_三大表分析'!$E:$E,'明细_三大表分析'!$A:$A,$A18,'明细_三大表分析'!$D:$D,"所有者权益")</f>
        <v/>
      </c>
      <c r="J18" s="156">
        <f>SUMIFS('明细_三大表分析'!$E:$E,'明细_三大表分析'!$A:$A,$A18,'明细_三大表分析'!$D:$D,"货币资金")</f>
        <v/>
      </c>
      <c r="K18" s="156">
        <f>SUMIFS('明细_三大表分析'!$E:$E,'明细_三大表分析'!$A:$A,$A18,'明细_三大表分析'!$D:$D,"应收账款")</f>
        <v/>
      </c>
      <c r="L18" s="156">
        <f>SUMIFS('明细_三大表分析'!$E:$E,'明细_三大表分析'!$A:$A,$A18,'明细_三大表分析'!$D:$D,"存货")</f>
        <v/>
      </c>
      <c r="M18" s="157">
        <f>IFERROR(H18/G18,0)</f>
        <v/>
      </c>
      <c r="N18" s="157">
        <f>IFERROR(E18/C18,0)</f>
        <v/>
      </c>
      <c r="O18" s="157">
        <f>IFERROR(F18/E18,0)</f>
        <v/>
      </c>
      <c r="P18" s="156">
        <f>G18-H18-I18</f>
        <v/>
      </c>
      <c r="Q18" s="155">
        <f>IF(ABS(P18)&lt;1,"通过","异常")</f>
        <v/>
      </c>
      <c r="R18" s="155">
        <f>IFERROR(INDEX('明细_三大表分析'!$F:$F,MATCH($A18,'明细_三大表分析'!$A:$A,0)),"")</f>
        <v/>
      </c>
      <c r="S18" s="155">
        <f>IFERROR(INDEX('明细_三大表分析'!$G:$G,MATCH($A18,'明细_三大表分析'!$A:$A,0)),"")</f>
        <v/>
      </c>
    </row>
    <row r="19">
      <c r="A19" s="158" t="inlineStr">
        <is>
          <t>2026-W14</t>
        </is>
      </c>
      <c r="B19" s="158">
        <f>IFERROR(INDEX('明细_三大表分析'!$B:$B,MATCH($A19,'明细_三大表分析'!$A:$A,0)),"")</f>
        <v/>
      </c>
      <c r="C19" s="159">
        <f>SUMIFS('明细_三大表分析'!$E:$E,'明细_三大表分析'!$A:$A,$A19,'明细_三大表分析'!$D:$D,"收入")</f>
        <v/>
      </c>
      <c r="D19" s="159">
        <f>SUMIFS('明细_三大表分析'!$E:$E,'明细_三大表分析'!$A:$A,$A19,'明细_三大表分析'!$D:$D,"毛利")</f>
        <v/>
      </c>
      <c r="E19" s="159">
        <f>SUMIFS('明细_三大表分析'!$E:$E,'明细_三大表分析'!$A:$A,$A19,'明细_三大表分析'!$D:$D,"净利润")</f>
        <v/>
      </c>
      <c r="F19" s="159">
        <f>SUMIFS('明细_三大表分析'!$E:$E,'明细_三大表分析'!$A:$A,$A19,'明细_三大表分析'!$D:$D,"经营现金流")</f>
        <v/>
      </c>
      <c r="G19" s="159">
        <f>SUMIFS('明细_三大表分析'!$E:$E,'明细_三大表分析'!$A:$A,$A19,'明细_三大表分析'!$D:$D,"总资产")</f>
        <v/>
      </c>
      <c r="H19" s="159">
        <f>SUMIFS('明细_三大表分析'!$E:$E,'明细_三大表分析'!$A:$A,$A19,'明细_三大表分析'!$D:$D,"总负债")</f>
        <v/>
      </c>
      <c r="I19" s="159">
        <f>SUMIFS('明细_三大表分析'!$E:$E,'明细_三大表分析'!$A:$A,$A19,'明细_三大表分析'!$D:$D,"所有者权益")</f>
        <v/>
      </c>
      <c r="J19" s="159">
        <f>SUMIFS('明细_三大表分析'!$E:$E,'明细_三大表分析'!$A:$A,$A19,'明细_三大表分析'!$D:$D,"货币资金")</f>
        <v/>
      </c>
      <c r="K19" s="159">
        <f>SUMIFS('明细_三大表分析'!$E:$E,'明细_三大表分析'!$A:$A,$A19,'明细_三大表分析'!$D:$D,"应收账款")</f>
        <v/>
      </c>
      <c r="L19" s="159">
        <f>SUMIFS('明细_三大表分析'!$E:$E,'明细_三大表分析'!$A:$A,$A19,'明细_三大表分析'!$D:$D,"存货")</f>
        <v/>
      </c>
      <c r="M19" s="160">
        <f>IFERROR(H19/G19,0)</f>
        <v/>
      </c>
      <c r="N19" s="160">
        <f>IFERROR(E19/C19,0)</f>
        <v/>
      </c>
      <c r="O19" s="160">
        <f>IFERROR(F19/E19,0)</f>
        <v/>
      </c>
      <c r="P19" s="159">
        <f>G19-H19-I19</f>
        <v/>
      </c>
      <c r="Q19" s="158">
        <f>IF(ABS(P19)&lt;1,"通过","异常")</f>
        <v/>
      </c>
      <c r="R19" s="158">
        <f>IFERROR(INDEX('明细_三大表分析'!$F:$F,MATCH($A19,'明细_三大表分析'!$A:$A,0)),"")</f>
        <v/>
      </c>
      <c r="S19" s="158">
        <f>IFERROR(INDEX('明细_三大表分析'!$G:$G,MATCH($A19,'明细_三大表分析'!$A:$A,0)),"")</f>
        <v/>
      </c>
    </row>
    <row r="20">
      <c r="A20" s="155" t="inlineStr">
        <is>
          <t>2026-W15</t>
        </is>
      </c>
      <c r="B20" s="155">
        <f>IFERROR(INDEX('明细_三大表分析'!$B:$B,MATCH($A20,'明细_三大表分析'!$A:$A,0)),"")</f>
        <v/>
      </c>
      <c r="C20" s="156">
        <f>SUMIFS('明细_三大表分析'!$E:$E,'明细_三大表分析'!$A:$A,$A20,'明细_三大表分析'!$D:$D,"收入")</f>
        <v/>
      </c>
      <c r="D20" s="156">
        <f>SUMIFS('明细_三大表分析'!$E:$E,'明细_三大表分析'!$A:$A,$A20,'明细_三大表分析'!$D:$D,"毛利")</f>
        <v/>
      </c>
      <c r="E20" s="156">
        <f>SUMIFS('明细_三大表分析'!$E:$E,'明细_三大表分析'!$A:$A,$A20,'明细_三大表分析'!$D:$D,"净利润")</f>
        <v/>
      </c>
      <c r="F20" s="156">
        <f>SUMIFS('明细_三大表分析'!$E:$E,'明细_三大表分析'!$A:$A,$A20,'明细_三大表分析'!$D:$D,"经营现金流")</f>
        <v/>
      </c>
      <c r="G20" s="156">
        <f>SUMIFS('明细_三大表分析'!$E:$E,'明细_三大表分析'!$A:$A,$A20,'明细_三大表分析'!$D:$D,"总资产")</f>
        <v/>
      </c>
      <c r="H20" s="156">
        <f>SUMIFS('明细_三大表分析'!$E:$E,'明细_三大表分析'!$A:$A,$A20,'明细_三大表分析'!$D:$D,"总负债")</f>
        <v/>
      </c>
      <c r="I20" s="156">
        <f>SUMIFS('明细_三大表分析'!$E:$E,'明细_三大表分析'!$A:$A,$A20,'明细_三大表分析'!$D:$D,"所有者权益")</f>
        <v/>
      </c>
      <c r="J20" s="156">
        <f>SUMIFS('明细_三大表分析'!$E:$E,'明细_三大表分析'!$A:$A,$A20,'明细_三大表分析'!$D:$D,"货币资金")</f>
        <v/>
      </c>
      <c r="K20" s="156">
        <f>SUMIFS('明细_三大表分析'!$E:$E,'明细_三大表分析'!$A:$A,$A20,'明细_三大表分析'!$D:$D,"应收账款")</f>
        <v/>
      </c>
      <c r="L20" s="156">
        <f>SUMIFS('明细_三大表分析'!$E:$E,'明细_三大表分析'!$A:$A,$A20,'明细_三大表分析'!$D:$D,"存货")</f>
        <v/>
      </c>
      <c r="M20" s="157">
        <f>IFERROR(H20/G20,0)</f>
        <v/>
      </c>
      <c r="N20" s="157">
        <f>IFERROR(E20/C20,0)</f>
        <v/>
      </c>
      <c r="O20" s="157">
        <f>IFERROR(F20/E20,0)</f>
        <v/>
      </c>
      <c r="P20" s="156">
        <f>G20-H20-I20</f>
        <v/>
      </c>
      <c r="Q20" s="155">
        <f>IF(ABS(P20)&lt;1,"通过","异常")</f>
        <v/>
      </c>
      <c r="R20" s="155">
        <f>IFERROR(INDEX('明细_三大表分析'!$F:$F,MATCH($A20,'明细_三大表分析'!$A:$A,0)),"")</f>
        <v/>
      </c>
      <c r="S20" s="155">
        <f>IFERROR(INDEX('明细_三大表分析'!$G:$G,MATCH($A20,'明细_三大表分析'!$A:$A,0)),"")</f>
        <v/>
      </c>
    </row>
    <row r="21">
      <c r="A21" s="158" t="inlineStr">
        <is>
          <t>2026-W16</t>
        </is>
      </c>
      <c r="B21" s="158">
        <f>IFERROR(INDEX('明细_三大表分析'!$B:$B,MATCH($A21,'明细_三大表分析'!$A:$A,0)),"")</f>
        <v/>
      </c>
      <c r="C21" s="159">
        <f>SUMIFS('明细_三大表分析'!$E:$E,'明细_三大表分析'!$A:$A,$A21,'明细_三大表分析'!$D:$D,"收入")</f>
        <v/>
      </c>
      <c r="D21" s="159">
        <f>SUMIFS('明细_三大表分析'!$E:$E,'明细_三大表分析'!$A:$A,$A21,'明细_三大表分析'!$D:$D,"毛利")</f>
        <v/>
      </c>
      <c r="E21" s="159">
        <f>SUMIFS('明细_三大表分析'!$E:$E,'明细_三大表分析'!$A:$A,$A21,'明细_三大表分析'!$D:$D,"净利润")</f>
        <v/>
      </c>
      <c r="F21" s="159">
        <f>SUMIFS('明细_三大表分析'!$E:$E,'明细_三大表分析'!$A:$A,$A21,'明细_三大表分析'!$D:$D,"经营现金流")</f>
        <v/>
      </c>
      <c r="G21" s="159">
        <f>SUMIFS('明细_三大表分析'!$E:$E,'明细_三大表分析'!$A:$A,$A21,'明细_三大表分析'!$D:$D,"总资产")</f>
        <v/>
      </c>
      <c r="H21" s="159">
        <f>SUMIFS('明细_三大表分析'!$E:$E,'明细_三大表分析'!$A:$A,$A21,'明细_三大表分析'!$D:$D,"总负债")</f>
        <v/>
      </c>
      <c r="I21" s="159">
        <f>SUMIFS('明细_三大表分析'!$E:$E,'明细_三大表分析'!$A:$A,$A21,'明细_三大表分析'!$D:$D,"所有者权益")</f>
        <v/>
      </c>
      <c r="J21" s="159">
        <f>SUMIFS('明细_三大表分析'!$E:$E,'明细_三大表分析'!$A:$A,$A21,'明细_三大表分析'!$D:$D,"货币资金")</f>
        <v/>
      </c>
      <c r="K21" s="159">
        <f>SUMIFS('明细_三大表分析'!$E:$E,'明细_三大表分析'!$A:$A,$A21,'明细_三大表分析'!$D:$D,"应收账款")</f>
        <v/>
      </c>
      <c r="L21" s="159">
        <f>SUMIFS('明细_三大表分析'!$E:$E,'明细_三大表分析'!$A:$A,$A21,'明细_三大表分析'!$D:$D,"存货")</f>
        <v/>
      </c>
      <c r="M21" s="160">
        <f>IFERROR(H21/G21,0)</f>
        <v/>
      </c>
      <c r="N21" s="160">
        <f>IFERROR(E21/C21,0)</f>
        <v/>
      </c>
      <c r="O21" s="160">
        <f>IFERROR(F21/E21,0)</f>
        <v/>
      </c>
      <c r="P21" s="159">
        <f>G21-H21-I21</f>
        <v/>
      </c>
      <c r="Q21" s="158">
        <f>IF(ABS(P21)&lt;1,"通过","异常")</f>
        <v/>
      </c>
      <c r="R21" s="158">
        <f>IFERROR(INDEX('明细_三大表分析'!$F:$F,MATCH($A21,'明细_三大表分析'!$A:$A,0)),"")</f>
        <v/>
      </c>
      <c r="S21" s="158">
        <f>IFERROR(INDEX('明细_三大表分析'!$G:$G,MATCH($A21,'明细_三大表分析'!$A:$A,0)),"")</f>
        <v/>
      </c>
    </row>
    <row r="22">
      <c r="A22" s="155" t="inlineStr">
        <is>
          <t>2026-W17</t>
        </is>
      </c>
      <c r="B22" s="155">
        <f>IFERROR(INDEX('明细_三大表分析'!$B:$B,MATCH($A22,'明细_三大表分析'!$A:$A,0)),"")</f>
        <v/>
      </c>
      <c r="C22" s="156">
        <f>SUMIFS('明细_三大表分析'!$E:$E,'明细_三大表分析'!$A:$A,$A22,'明细_三大表分析'!$D:$D,"收入")</f>
        <v/>
      </c>
      <c r="D22" s="156">
        <f>SUMIFS('明细_三大表分析'!$E:$E,'明细_三大表分析'!$A:$A,$A22,'明细_三大表分析'!$D:$D,"毛利")</f>
        <v/>
      </c>
      <c r="E22" s="156">
        <f>SUMIFS('明细_三大表分析'!$E:$E,'明细_三大表分析'!$A:$A,$A22,'明细_三大表分析'!$D:$D,"净利润")</f>
        <v/>
      </c>
      <c r="F22" s="156">
        <f>SUMIFS('明细_三大表分析'!$E:$E,'明细_三大表分析'!$A:$A,$A22,'明细_三大表分析'!$D:$D,"经营现金流")</f>
        <v/>
      </c>
      <c r="G22" s="156">
        <f>SUMIFS('明细_三大表分析'!$E:$E,'明细_三大表分析'!$A:$A,$A22,'明细_三大表分析'!$D:$D,"总资产")</f>
        <v/>
      </c>
      <c r="H22" s="156">
        <f>SUMIFS('明细_三大表分析'!$E:$E,'明细_三大表分析'!$A:$A,$A22,'明细_三大表分析'!$D:$D,"总负债")</f>
        <v/>
      </c>
      <c r="I22" s="156">
        <f>SUMIFS('明细_三大表分析'!$E:$E,'明细_三大表分析'!$A:$A,$A22,'明细_三大表分析'!$D:$D,"所有者权益")</f>
        <v/>
      </c>
      <c r="J22" s="156">
        <f>SUMIFS('明细_三大表分析'!$E:$E,'明细_三大表分析'!$A:$A,$A22,'明细_三大表分析'!$D:$D,"货币资金")</f>
        <v/>
      </c>
      <c r="K22" s="156">
        <f>SUMIFS('明细_三大表分析'!$E:$E,'明细_三大表分析'!$A:$A,$A22,'明细_三大表分析'!$D:$D,"应收账款")</f>
        <v/>
      </c>
      <c r="L22" s="156">
        <f>SUMIFS('明细_三大表分析'!$E:$E,'明细_三大表分析'!$A:$A,$A22,'明细_三大表分析'!$D:$D,"存货")</f>
        <v/>
      </c>
      <c r="M22" s="157">
        <f>IFERROR(H22/G22,0)</f>
        <v/>
      </c>
      <c r="N22" s="157">
        <f>IFERROR(E22/C22,0)</f>
        <v/>
      </c>
      <c r="O22" s="157">
        <f>IFERROR(F22/E22,0)</f>
        <v/>
      </c>
      <c r="P22" s="156">
        <f>G22-H22-I22</f>
        <v/>
      </c>
      <c r="Q22" s="155">
        <f>IF(ABS(P22)&lt;1,"通过","异常")</f>
        <v/>
      </c>
      <c r="R22" s="155">
        <f>IFERROR(INDEX('明细_三大表分析'!$F:$F,MATCH($A22,'明细_三大表分析'!$A:$A,0)),"")</f>
        <v/>
      </c>
      <c r="S22" s="155">
        <f>IFERROR(INDEX('明细_三大表分析'!$G:$G,MATCH($A22,'明细_三大表分析'!$A:$A,0)),"")</f>
        <v/>
      </c>
    </row>
    <row r="23">
      <c r="A23" s="158" t="inlineStr">
        <is>
          <t>2026-W18</t>
        </is>
      </c>
      <c r="B23" s="158">
        <f>IFERROR(INDEX('明细_三大表分析'!$B:$B,MATCH($A23,'明细_三大表分析'!$A:$A,0)),"")</f>
        <v/>
      </c>
      <c r="C23" s="159">
        <f>SUMIFS('明细_三大表分析'!$E:$E,'明细_三大表分析'!$A:$A,$A23,'明细_三大表分析'!$D:$D,"收入")</f>
        <v/>
      </c>
      <c r="D23" s="159">
        <f>SUMIFS('明细_三大表分析'!$E:$E,'明细_三大表分析'!$A:$A,$A23,'明细_三大表分析'!$D:$D,"毛利")</f>
        <v/>
      </c>
      <c r="E23" s="159">
        <f>SUMIFS('明细_三大表分析'!$E:$E,'明细_三大表分析'!$A:$A,$A23,'明细_三大表分析'!$D:$D,"净利润")</f>
        <v/>
      </c>
      <c r="F23" s="159">
        <f>SUMIFS('明细_三大表分析'!$E:$E,'明细_三大表分析'!$A:$A,$A23,'明细_三大表分析'!$D:$D,"经营现金流")</f>
        <v/>
      </c>
      <c r="G23" s="159">
        <f>SUMIFS('明细_三大表分析'!$E:$E,'明细_三大表分析'!$A:$A,$A23,'明细_三大表分析'!$D:$D,"总资产")</f>
        <v/>
      </c>
      <c r="H23" s="159">
        <f>SUMIFS('明细_三大表分析'!$E:$E,'明细_三大表分析'!$A:$A,$A23,'明细_三大表分析'!$D:$D,"总负债")</f>
        <v/>
      </c>
      <c r="I23" s="159">
        <f>SUMIFS('明细_三大表分析'!$E:$E,'明细_三大表分析'!$A:$A,$A23,'明细_三大表分析'!$D:$D,"所有者权益")</f>
        <v/>
      </c>
      <c r="J23" s="159">
        <f>SUMIFS('明细_三大表分析'!$E:$E,'明细_三大表分析'!$A:$A,$A23,'明细_三大表分析'!$D:$D,"货币资金")</f>
        <v/>
      </c>
      <c r="K23" s="159">
        <f>SUMIFS('明细_三大表分析'!$E:$E,'明细_三大表分析'!$A:$A,$A23,'明细_三大表分析'!$D:$D,"应收账款")</f>
        <v/>
      </c>
      <c r="L23" s="159">
        <f>SUMIFS('明细_三大表分析'!$E:$E,'明细_三大表分析'!$A:$A,$A23,'明细_三大表分析'!$D:$D,"存货")</f>
        <v/>
      </c>
      <c r="M23" s="160">
        <f>IFERROR(H23/G23,0)</f>
        <v/>
      </c>
      <c r="N23" s="160">
        <f>IFERROR(E23/C23,0)</f>
        <v/>
      </c>
      <c r="O23" s="160">
        <f>IFERROR(F23/E23,0)</f>
        <v/>
      </c>
      <c r="P23" s="159">
        <f>G23-H23-I23</f>
        <v/>
      </c>
      <c r="Q23" s="158">
        <f>IF(ABS(P23)&lt;1,"通过","异常")</f>
        <v/>
      </c>
      <c r="R23" s="158">
        <f>IFERROR(INDEX('明细_三大表分析'!$F:$F,MATCH($A23,'明细_三大表分析'!$A:$A,0)),"")</f>
        <v/>
      </c>
      <c r="S23" s="158">
        <f>IFERROR(INDEX('明细_三大表分析'!$G:$G,MATCH($A23,'明细_三大表分析'!$A:$A,0)),"")</f>
        <v/>
      </c>
    </row>
    <row r="24">
      <c r="A24" s="155" t="inlineStr">
        <is>
          <t>2026-W19</t>
        </is>
      </c>
      <c r="B24" s="155">
        <f>IFERROR(INDEX('明细_三大表分析'!$B:$B,MATCH($A24,'明细_三大表分析'!$A:$A,0)),"")</f>
        <v/>
      </c>
      <c r="C24" s="156">
        <f>SUMIFS('明细_三大表分析'!$E:$E,'明细_三大表分析'!$A:$A,$A24,'明细_三大表分析'!$D:$D,"收入")</f>
        <v/>
      </c>
      <c r="D24" s="156">
        <f>SUMIFS('明细_三大表分析'!$E:$E,'明细_三大表分析'!$A:$A,$A24,'明细_三大表分析'!$D:$D,"毛利")</f>
        <v/>
      </c>
      <c r="E24" s="156">
        <f>SUMIFS('明细_三大表分析'!$E:$E,'明细_三大表分析'!$A:$A,$A24,'明细_三大表分析'!$D:$D,"净利润")</f>
        <v/>
      </c>
      <c r="F24" s="156">
        <f>SUMIFS('明细_三大表分析'!$E:$E,'明细_三大表分析'!$A:$A,$A24,'明细_三大表分析'!$D:$D,"经营现金流")</f>
        <v/>
      </c>
      <c r="G24" s="156">
        <f>SUMIFS('明细_三大表分析'!$E:$E,'明细_三大表分析'!$A:$A,$A24,'明细_三大表分析'!$D:$D,"总资产")</f>
        <v/>
      </c>
      <c r="H24" s="156">
        <f>SUMIFS('明细_三大表分析'!$E:$E,'明细_三大表分析'!$A:$A,$A24,'明细_三大表分析'!$D:$D,"总负债")</f>
        <v/>
      </c>
      <c r="I24" s="156">
        <f>SUMIFS('明细_三大表分析'!$E:$E,'明细_三大表分析'!$A:$A,$A24,'明细_三大表分析'!$D:$D,"所有者权益")</f>
        <v/>
      </c>
      <c r="J24" s="156">
        <f>SUMIFS('明细_三大表分析'!$E:$E,'明细_三大表分析'!$A:$A,$A24,'明细_三大表分析'!$D:$D,"货币资金")</f>
        <v/>
      </c>
      <c r="K24" s="156">
        <f>SUMIFS('明细_三大表分析'!$E:$E,'明细_三大表分析'!$A:$A,$A24,'明细_三大表分析'!$D:$D,"应收账款")</f>
        <v/>
      </c>
      <c r="L24" s="156">
        <f>SUMIFS('明细_三大表分析'!$E:$E,'明细_三大表分析'!$A:$A,$A24,'明细_三大表分析'!$D:$D,"存货")</f>
        <v/>
      </c>
      <c r="M24" s="157">
        <f>IFERROR(H24/G24,0)</f>
        <v/>
      </c>
      <c r="N24" s="157">
        <f>IFERROR(E24/C24,0)</f>
        <v/>
      </c>
      <c r="O24" s="157">
        <f>IFERROR(F24/E24,0)</f>
        <v/>
      </c>
      <c r="P24" s="156">
        <f>G24-H24-I24</f>
        <v/>
      </c>
      <c r="Q24" s="155">
        <f>IF(ABS(P24)&lt;1,"通过","异常")</f>
        <v/>
      </c>
      <c r="R24" s="155">
        <f>IFERROR(INDEX('明细_三大表分析'!$F:$F,MATCH($A24,'明细_三大表分析'!$A:$A,0)),"")</f>
        <v/>
      </c>
      <c r="S24" s="155">
        <f>IFERROR(INDEX('明细_三大表分析'!$G:$G,MATCH($A24,'明细_三大表分析'!$A:$A,0)),"")</f>
        <v/>
      </c>
    </row>
    <row r="25">
      <c r="A25" s="158" t="inlineStr">
        <is>
          <t>2026-W20</t>
        </is>
      </c>
      <c r="B25" s="158">
        <f>IFERROR(INDEX('明细_三大表分析'!$B:$B,MATCH($A25,'明细_三大表分析'!$A:$A,0)),"")</f>
        <v/>
      </c>
      <c r="C25" s="159">
        <f>SUMIFS('明细_三大表分析'!$E:$E,'明细_三大表分析'!$A:$A,$A25,'明细_三大表分析'!$D:$D,"收入")</f>
        <v/>
      </c>
      <c r="D25" s="159">
        <f>SUMIFS('明细_三大表分析'!$E:$E,'明细_三大表分析'!$A:$A,$A25,'明细_三大表分析'!$D:$D,"毛利")</f>
        <v/>
      </c>
      <c r="E25" s="159">
        <f>SUMIFS('明细_三大表分析'!$E:$E,'明细_三大表分析'!$A:$A,$A25,'明细_三大表分析'!$D:$D,"净利润")</f>
        <v/>
      </c>
      <c r="F25" s="159">
        <f>SUMIFS('明细_三大表分析'!$E:$E,'明细_三大表分析'!$A:$A,$A25,'明细_三大表分析'!$D:$D,"经营现金流")</f>
        <v/>
      </c>
      <c r="G25" s="159">
        <f>SUMIFS('明细_三大表分析'!$E:$E,'明细_三大表分析'!$A:$A,$A25,'明细_三大表分析'!$D:$D,"总资产")</f>
        <v/>
      </c>
      <c r="H25" s="159">
        <f>SUMIFS('明细_三大表分析'!$E:$E,'明细_三大表分析'!$A:$A,$A25,'明细_三大表分析'!$D:$D,"总负债")</f>
        <v/>
      </c>
      <c r="I25" s="159">
        <f>SUMIFS('明细_三大表分析'!$E:$E,'明细_三大表分析'!$A:$A,$A25,'明细_三大表分析'!$D:$D,"所有者权益")</f>
        <v/>
      </c>
      <c r="J25" s="159">
        <f>SUMIFS('明细_三大表分析'!$E:$E,'明细_三大表分析'!$A:$A,$A25,'明细_三大表分析'!$D:$D,"货币资金")</f>
        <v/>
      </c>
      <c r="K25" s="159">
        <f>SUMIFS('明细_三大表分析'!$E:$E,'明细_三大表分析'!$A:$A,$A25,'明细_三大表分析'!$D:$D,"应收账款")</f>
        <v/>
      </c>
      <c r="L25" s="159">
        <f>SUMIFS('明细_三大表分析'!$E:$E,'明细_三大表分析'!$A:$A,$A25,'明细_三大表分析'!$D:$D,"存货")</f>
        <v/>
      </c>
      <c r="M25" s="160">
        <f>IFERROR(H25/G25,0)</f>
        <v/>
      </c>
      <c r="N25" s="160">
        <f>IFERROR(E25/C25,0)</f>
        <v/>
      </c>
      <c r="O25" s="160">
        <f>IFERROR(F25/E25,0)</f>
        <v/>
      </c>
      <c r="P25" s="159">
        <f>G25-H25-I25</f>
        <v/>
      </c>
      <c r="Q25" s="158">
        <f>IF(ABS(P25)&lt;1,"通过","异常")</f>
        <v/>
      </c>
      <c r="R25" s="158">
        <f>IFERROR(INDEX('明细_三大表分析'!$F:$F,MATCH($A25,'明细_三大表分析'!$A:$A,0)),"")</f>
        <v/>
      </c>
      <c r="S25" s="158">
        <f>IFERROR(INDEX('明细_三大表分析'!$G:$G,MATCH($A25,'明细_三大表分析'!$A:$A,0)),"")</f>
        <v/>
      </c>
    </row>
    <row r="26">
      <c r="A26" s="155" t="inlineStr">
        <is>
          <t>2026-W21</t>
        </is>
      </c>
      <c r="B26" s="155">
        <f>IFERROR(INDEX('明细_三大表分析'!$B:$B,MATCH($A26,'明细_三大表分析'!$A:$A,0)),"")</f>
        <v/>
      </c>
      <c r="C26" s="156">
        <f>SUMIFS('明细_三大表分析'!$E:$E,'明细_三大表分析'!$A:$A,$A26,'明细_三大表分析'!$D:$D,"收入")</f>
        <v/>
      </c>
      <c r="D26" s="156">
        <f>SUMIFS('明细_三大表分析'!$E:$E,'明细_三大表分析'!$A:$A,$A26,'明细_三大表分析'!$D:$D,"毛利")</f>
        <v/>
      </c>
      <c r="E26" s="156">
        <f>SUMIFS('明细_三大表分析'!$E:$E,'明细_三大表分析'!$A:$A,$A26,'明细_三大表分析'!$D:$D,"净利润")</f>
        <v/>
      </c>
      <c r="F26" s="156">
        <f>SUMIFS('明细_三大表分析'!$E:$E,'明细_三大表分析'!$A:$A,$A26,'明细_三大表分析'!$D:$D,"经营现金流")</f>
        <v/>
      </c>
      <c r="G26" s="156">
        <f>SUMIFS('明细_三大表分析'!$E:$E,'明细_三大表分析'!$A:$A,$A26,'明细_三大表分析'!$D:$D,"总资产")</f>
        <v/>
      </c>
      <c r="H26" s="156">
        <f>SUMIFS('明细_三大表分析'!$E:$E,'明细_三大表分析'!$A:$A,$A26,'明细_三大表分析'!$D:$D,"总负债")</f>
        <v/>
      </c>
      <c r="I26" s="156">
        <f>SUMIFS('明细_三大表分析'!$E:$E,'明细_三大表分析'!$A:$A,$A26,'明细_三大表分析'!$D:$D,"所有者权益")</f>
        <v/>
      </c>
      <c r="J26" s="156">
        <f>SUMIFS('明细_三大表分析'!$E:$E,'明细_三大表分析'!$A:$A,$A26,'明细_三大表分析'!$D:$D,"货币资金")</f>
        <v/>
      </c>
      <c r="K26" s="156">
        <f>SUMIFS('明细_三大表分析'!$E:$E,'明细_三大表分析'!$A:$A,$A26,'明细_三大表分析'!$D:$D,"应收账款")</f>
        <v/>
      </c>
      <c r="L26" s="156">
        <f>SUMIFS('明细_三大表分析'!$E:$E,'明细_三大表分析'!$A:$A,$A26,'明细_三大表分析'!$D:$D,"存货")</f>
        <v/>
      </c>
      <c r="M26" s="157">
        <f>IFERROR(H26/G26,0)</f>
        <v/>
      </c>
      <c r="N26" s="157">
        <f>IFERROR(E26/C26,0)</f>
        <v/>
      </c>
      <c r="O26" s="157">
        <f>IFERROR(F26/E26,0)</f>
        <v/>
      </c>
      <c r="P26" s="156">
        <f>G26-H26-I26</f>
        <v/>
      </c>
      <c r="Q26" s="155">
        <f>IF(ABS(P26)&lt;1,"通过","异常")</f>
        <v/>
      </c>
      <c r="R26" s="155">
        <f>IFERROR(INDEX('明细_三大表分析'!$F:$F,MATCH($A26,'明细_三大表分析'!$A:$A,0)),"")</f>
        <v/>
      </c>
      <c r="S26" s="155">
        <f>IFERROR(INDEX('明细_三大表分析'!$G:$G,MATCH($A26,'明细_三大表分析'!$A:$A,0)),"")</f>
        <v/>
      </c>
    </row>
    <row r="27">
      <c r="A27" s="158" t="inlineStr">
        <is>
          <t>2026-W22</t>
        </is>
      </c>
      <c r="B27" s="158">
        <f>IFERROR(INDEX('明细_三大表分析'!$B:$B,MATCH($A27,'明细_三大表分析'!$A:$A,0)),"")</f>
        <v/>
      </c>
      <c r="C27" s="159">
        <f>SUMIFS('明细_三大表分析'!$E:$E,'明细_三大表分析'!$A:$A,$A27,'明细_三大表分析'!$D:$D,"收入")</f>
        <v/>
      </c>
      <c r="D27" s="159">
        <f>SUMIFS('明细_三大表分析'!$E:$E,'明细_三大表分析'!$A:$A,$A27,'明细_三大表分析'!$D:$D,"毛利")</f>
        <v/>
      </c>
      <c r="E27" s="159">
        <f>SUMIFS('明细_三大表分析'!$E:$E,'明细_三大表分析'!$A:$A,$A27,'明细_三大表分析'!$D:$D,"净利润")</f>
        <v/>
      </c>
      <c r="F27" s="159">
        <f>SUMIFS('明细_三大表分析'!$E:$E,'明细_三大表分析'!$A:$A,$A27,'明细_三大表分析'!$D:$D,"经营现金流")</f>
        <v/>
      </c>
      <c r="G27" s="159">
        <f>SUMIFS('明细_三大表分析'!$E:$E,'明细_三大表分析'!$A:$A,$A27,'明细_三大表分析'!$D:$D,"总资产")</f>
        <v/>
      </c>
      <c r="H27" s="159">
        <f>SUMIFS('明细_三大表分析'!$E:$E,'明细_三大表分析'!$A:$A,$A27,'明细_三大表分析'!$D:$D,"总负债")</f>
        <v/>
      </c>
      <c r="I27" s="159">
        <f>SUMIFS('明细_三大表分析'!$E:$E,'明细_三大表分析'!$A:$A,$A27,'明细_三大表分析'!$D:$D,"所有者权益")</f>
        <v/>
      </c>
      <c r="J27" s="159">
        <f>SUMIFS('明细_三大表分析'!$E:$E,'明细_三大表分析'!$A:$A,$A27,'明细_三大表分析'!$D:$D,"货币资金")</f>
        <v/>
      </c>
      <c r="K27" s="159">
        <f>SUMIFS('明细_三大表分析'!$E:$E,'明细_三大表分析'!$A:$A,$A27,'明细_三大表分析'!$D:$D,"应收账款")</f>
        <v/>
      </c>
      <c r="L27" s="159">
        <f>SUMIFS('明细_三大表分析'!$E:$E,'明细_三大表分析'!$A:$A,$A27,'明细_三大表分析'!$D:$D,"存货")</f>
        <v/>
      </c>
      <c r="M27" s="160">
        <f>IFERROR(H27/G27,0)</f>
        <v/>
      </c>
      <c r="N27" s="160">
        <f>IFERROR(E27/C27,0)</f>
        <v/>
      </c>
      <c r="O27" s="160">
        <f>IFERROR(F27/E27,0)</f>
        <v/>
      </c>
      <c r="P27" s="159">
        <f>G27-H27-I27</f>
        <v/>
      </c>
      <c r="Q27" s="158">
        <f>IF(ABS(P27)&lt;1,"通过","异常")</f>
        <v/>
      </c>
      <c r="R27" s="158">
        <f>IFERROR(INDEX('明细_三大表分析'!$F:$F,MATCH($A27,'明细_三大表分析'!$A:$A,0)),"")</f>
        <v/>
      </c>
      <c r="S27" s="158">
        <f>IFERROR(INDEX('明细_三大表分析'!$G:$G,MATCH($A27,'明细_三大表分析'!$A:$A,0)),"")</f>
        <v/>
      </c>
    </row>
    <row r="28">
      <c r="A28" s="155" t="inlineStr">
        <is>
          <t>2026-W23</t>
        </is>
      </c>
      <c r="B28" s="155">
        <f>IFERROR(INDEX('明细_三大表分析'!$B:$B,MATCH($A28,'明细_三大表分析'!$A:$A,0)),"")</f>
        <v/>
      </c>
      <c r="C28" s="156">
        <f>SUMIFS('明细_三大表分析'!$E:$E,'明细_三大表分析'!$A:$A,$A28,'明细_三大表分析'!$D:$D,"收入")</f>
        <v/>
      </c>
      <c r="D28" s="156">
        <f>SUMIFS('明细_三大表分析'!$E:$E,'明细_三大表分析'!$A:$A,$A28,'明细_三大表分析'!$D:$D,"毛利")</f>
        <v/>
      </c>
      <c r="E28" s="156">
        <f>SUMIFS('明细_三大表分析'!$E:$E,'明细_三大表分析'!$A:$A,$A28,'明细_三大表分析'!$D:$D,"净利润")</f>
        <v/>
      </c>
      <c r="F28" s="156">
        <f>SUMIFS('明细_三大表分析'!$E:$E,'明细_三大表分析'!$A:$A,$A28,'明细_三大表分析'!$D:$D,"经营现金流")</f>
        <v/>
      </c>
      <c r="G28" s="156">
        <f>SUMIFS('明细_三大表分析'!$E:$E,'明细_三大表分析'!$A:$A,$A28,'明细_三大表分析'!$D:$D,"总资产")</f>
        <v/>
      </c>
      <c r="H28" s="156">
        <f>SUMIFS('明细_三大表分析'!$E:$E,'明细_三大表分析'!$A:$A,$A28,'明细_三大表分析'!$D:$D,"总负债")</f>
        <v/>
      </c>
      <c r="I28" s="156">
        <f>SUMIFS('明细_三大表分析'!$E:$E,'明细_三大表分析'!$A:$A,$A28,'明细_三大表分析'!$D:$D,"所有者权益")</f>
        <v/>
      </c>
      <c r="J28" s="156">
        <f>SUMIFS('明细_三大表分析'!$E:$E,'明细_三大表分析'!$A:$A,$A28,'明细_三大表分析'!$D:$D,"货币资金")</f>
        <v/>
      </c>
      <c r="K28" s="156">
        <f>SUMIFS('明细_三大表分析'!$E:$E,'明细_三大表分析'!$A:$A,$A28,'明细_三大表分析'!$D:$D,"应收账款")</f>
        <v/>
      </c>
      <c r="L28" s="156">
        <f>SUMIFS('明细_三大表分析'!$E:$E,'明细_三大表分析'!$A:$A,$A28,'明细_三大表分析'!$D:$D,"存货")</f>
        <v/>
      </c>
      <c r="M28" s="157">
        <f>IFERROR(H28/G28,0)</f>
        <v/>
      </c>
      <c r="N28" s="157">
        <f>IFERROR(E28/C28,0)</f>
        <v/>
      </c>
      <c r="O28" s="157">
        <f>IFERROR(F28/E28,0)</f>
        <v/>
      </c>
      <c r="P28" s="156">
        <f>G28-H28-I28</f>
        <v/>
      </c>
      <c r="Q28" s="155">
        <f>IF(ABS(P28)&lt;1,"通过","异常")</f>
        <v/>
      </c>
      <c r="R28" s="155">
        <f>IFERROR(INDEX('明细_三大表分析'!$F:$F,MATCH($A28,'明细_三大表分析'!$A:$A,0)),"")</f>
        <v/>
      </c>
      <c r="S28" s="155">
        <f>IFERROR(INDEX('明细_三大表分析'!$G:$G,MATCH($A28,'明细_三大表分析'!$A:$A,0)),"")</f>
        <v/>
      </c>
    </row>
    <row r="29">
      <c r="A29" s="158" t="inlineStr">
        <is>
          <t>2026-W24</t>
        </is>
      </c>
      <c r="B29" s="158">
        <f>IFERROR(INDEX('明细_三大表分析'!$B:$B,MATCH($A29,'明细_三大表分析'!$A:$A,0)),"")</f>
        <v/>
      </c>
      <c r="C29" s="159">
        <f>SUMIFS('明细_三大表分析'!$E:$E,'明细_三大表分析'!$A:$A,$A29,'明细_三大表分析'!$D:$D,"收入")</f>
        <v/>
      </c>
      <c r="D29" s="159">
        <f>SUMIFS('明细_三大表分析'!$E:$E,'明细_三大表分析'!$A:$A,$A29,'明细_三大表分析'!$D:$D,"毛利")</f>
        <v/>
      </c>
      <c r="E29" s="159">
        <f>SUMIFS('明细_三大表分析'!$E:$E,'明细_三大表分析'!$A:$A,$A29,'明细_三大表分析'!$D:$D,"净利润")</f>
        <v/>
      </c>
      <c r="F29" s="159">
        <f>SUMIFS('明细_三大表分析'!$E:$E,'明细_三大表分析'!$A:$A,$A29,'明细_三大表分析'!$D:$D,"经营现金流")</f>
        <v/>
      </c>
      <c r="G29" s="159">
        <f>SUMIFS('明细_三大表分析'!$E:$E,'明细_三大表分析'!$A:$A,$A29,'明细_三大表分析'!$D:$D,"总资产")</f>
        <v/>
      </c>
      <c r="H29" s="159">
        <f>SUMIFS('明细_三大表分析'!$E:$E,'明细_三大表分析'!$A:$A,$A29,'明细_三大表分析'!$D:$D,"总负债")</f>
        <v/>
      </c>
      <c r="I29" s="159">
        <f>SUMIFS('明细_三大表分析'!$E:$E,'明细_三大表分析'!$A:$A,$A29,'明细_三大表分析'!$D:$D,"所有者权益")</f>
        <v/>
      </c>
      <c r="J29" s="159">
        <f>SUMIFS('明细_三大表分析'!$E:$E,'明细_三大表分析'!$A:$A,$A29,'明细_三大表分析'!$D:$D,"货币资金")</f>
        <v/>
      </c>
      <c r="K29" s="159">
        <f>SUMIFS('明细_三大表分析'!$E:$E,'明细_三大表分析'!$A:$A,$A29,'明细_三大表分析'!$D:$D,"应收账款")</f>
        <v/>
      </c>
      <c r="L29" s="159">
        <f>SUMIFS('明细_三大表分析'!$E:$E,'明细_三大表分析'!$A:$A,$A29,'明细_三大表分析'!$D:$D,"存货")</f>
        <v/>
      </c>
      <c r="M29" s="160">
        <f>IFERROR(H29/G29,0)</f>
        <v/>
      </c>
      <c r="N29" s="160">
        <f>IFERROR(E29/C29,0)</f>
        <v/>
      </c>
      <c r="O29" s="160">
        <f>IFERROR(F29/E29,0)</f>
        <v/>
      </c>
      <c r="P29" s="159">
        <f>G29-H29-I29</f>
        <v/>
      </c>
      <c r="Q29" s="158">
        <f>IF(ABS(P29)&lt;1,"通过","异常")</f>
        <v/>
      </c>
      <c r="R29" s="158">
        <f>IFERROR(INDEX('明细_三大表分析'!$F:$F,MATCH($A29,'明细_三大表分析'!$A:$A,0)),"")</f>
        <v/>
      </c>
      <c r="S29" s="158">
        <f>IFERROR(INDEX('明细_三大表分析'!$G:$G,MATCH($A29,'明细_三大表分析'!$A:$A,0)),"")</f>
        <v/>
      </c>
    </row>
    <row r="30">
      <c r="A30" s="155" t="inlineStr">
        <is>
          <t>2026-W25</t>
        </is>
      </c>
      <c r="B30" s="155">
        <f>IFERROR(INDEX('明细_三大表分析'!$B:$B,MATCH($A30,'明细_三大表分析'!$A:$A,0)),"")</f>
        <v/>
      </c>
      <c r="C30" s="156">
        <f>SUMIFS('明细_三大表分析'!$E:$E,'明细_三大表分析'!$A:$A,$A30,'明细_三大表分析'!$D:$D,"收入")</f>
        <v/>
      </c>
      <c r="D30" s="156">
        <f>SUMIFS('明细_三大表分析'!$E:$E,'明细_三大表分析'!$A:$A,$A30,'明细_三大表分析'!$D:$D,"毛利")</f>
        <v/>
      </c>
      <c r="E30" s="156">
        <f>SUMIFS('明细_三大表分析'!$E:$E,'明细_三大表分析'!$A:$A,$A30,'明细_三大表分析'!$D:$D,"净利润")</f>
        <v/>
      </c>
      <c r="F30" s="156">
        <f>SUMIFS('明细_三大表分析'!$E:$E,'明细_三大表分析'!$A:$A,$A30,'明细_三大表分析'!$D:$D,"经营现金流")</f>
        <v/>
      </c>
      <c r="G30" s="156">
        <f>SUMIFS('明细_三大表分析'!$E:$E,'明细_三大表分析'!$A:$A,$A30,'明细_三大表分析'!$D:$D,"总资产")</f>
        <v/>
      </c>
      <c r="H30" s="156">
        <f>SUMIFS('明细_三大表分析'!$E:$E,'明细_三大表分析'!$A:$A,$A30,'明细_三大表分析'!$D:$D,"总负债")</f>
        <v/>
      </c>
      <c r="I30" s="156">
        <f>SUMIFS('明细_三大表分析'!$E:$E,'明细_三大表分析'!$A:$A,$A30,'明细_三大表分析'!$D:$D,"所有者权益")</f>
        <v/>
      </c>
      <c r="J30" s="156">
        <f>SUMIFS('明细_三大表分析'!$E:$E,'明细_三大表分析'!$A:$A,$A30,'明细_三大表分析'!$D:$D,"货币资金")</f>
        <v/>
      </c>
      <c r="K30" s="156">
        <f>SUMIFS('明细_三大表分析'!$E:$E,'明细_三大表分析'!$A:$A,$A30,'明细_三大表分析'!$D:$D,"应收账款")</f>
        <v/>
      </c>
      <c r="L30" s="156">
        <f>SUMIFS('明细_三大表分析'!$E:$E,'明细_三大表分析'!$A:$A,$A30,'明细_三大表分析'!$D:$D,"存货")</f>
        <v/>
      </c>
      <c r="M30" s="157">
        <f>IFERROR(H30/G30,0)</f>
        <v/>
      </c>
      <c r="N30" s="157">
        <f>IFERROR(E30/C30,0)</f>
        <v/>
      </c>
      <c r="O30" s="157">
        <f>IFERROR(F30/E30,0)</f>
        <v/>
      </c>
      <c r="P30" s="156">
        <f>G30-H30-I30</f>
        <v/>
      </c>
      <c r="Q30" s="155">
        <f>IF(ABS(P30)&lt;1,"通过","异常")</f>
        <v/>
      </c>
      <c r="R30" s="155">
        <f>IFERROR(INDEX('明细_三大表分析'!$F:$F,MATCH($A30,'明细_三大表分析'!$A:$A,0)),"")</f>
        <v/>
      </c>
      <c r="S30" s="155">
        <f>IFERROR(INDEX('明细_三大表分析'!$G:$G,MATCH($A30,'明细_三大表分析'!$A:$A,0)),"")</f>
        <v/>
      </c>
    </row>
    <row r="31">
      <c r="A31" s="158" t="inlineStr">
        <is>
          <t>2026-W26</t>
        </is>
      </c>
      <c r="B31" s="158">
        <f>IFERROR(INDEX('明细_三大表分析'!$B:$B,MATCH($A31,'明细_三大表分析'!$A:$A,0)),"")</f>
        <v/>
      </c>
      <c r="C31" s="159">
        <f>SUMIFS('明细_三大表分析'!$E:$E,'明细_三大表分析'!$A:$A,$A31,'明细_三大表分析'!$D:$D,"收入")</f>
        <v/>
      </c>
      <c r="D31" s="159">
        <f>SUMIFS('明细_三大表分析'!$E:$E,'明细_三大表分析'!$A:$A,$A31,'明细_三大表分析'!$D:$D,"毛利")</f>
        <v/>
      </c>
      <c r="E31" s="159">
        <f>SUMIFS('明细_三大表分析'!$E:$E,'明细_三大表分析'!$A:$A,$A31,'明细_三大表分析'!$D:$D,"净利润")</f>
        <v/>
      </c>
      <c r="F31" s="159">
        <f>SUMIFS('明细_三大表分析'!$E:$E,'明细_三大表分析'!$A:$A,$A31,'明细_三大表分析'!$D:$D,"经营现金流")</f>
        <v/>
      </c>
      <c r="G31" s="159">
        <f>SUMIFS('明细_三大表分析'!$E:$E,'明细_三大表分析'!$A:$A,$A31,'明细_三大表分析'!$D:$D,"总资产")</f>
        <v/>
      </c>
      <c r="H31" s="159">
        <f>SUMIFS('明细_三大表分析'!$E:$E,'明细_三大表分析'!$A:$A,$A31,'明细_三大表分析'!$D:$D,"总负债")</f>
        <v/>
      </c>
      <c r="I31" s="159">
        <f>SUMIFS('明细_三大表分析'!$E:$E,'明细_三大表分析'!$A:$A,$A31,'明细_三大表分析'!$D:$D,"所有者权益")</f>
        <v/>
      </c>
      <c r="J31" s="159">
        <f>SUMIFS('明细_三大表分析'!$E:$E,'明细_三大表分析'!$A:$A,$A31,'明细_三大表分析'!$D:$D,"货币资金")</f>
        <v/>
      </c>
      <c r="K31" s="159">
        <f>SUMIFS('明细_三大表分析'!$E:$E,'明细_三大表分析'!$A:$A,$A31,'明细_三大表分析'!$D:$D,"应收账款")</f>
        <v/>
      </c>
      <c r="L31" s="159">
        <f>SUMIFS('明细_三大表分析'!$E:$E,'明细_三大表分析'!$A:$A,$A31,'明细_三大表分析'!$D:$D,"存货")</f>
        <v/>
      </c>
      <c r="M31" s="160">
        <f>IFERROR(H31/G31,0)</f>
        <v/>
      </c>
      <c r="N31" s="160">
        <f>IFERROR(E31/C31,0)</f>
        <v/>
      </c>
      <c r="O31" s="160">
        <f>IFERROR(F31/E31,0)</f>
        <v/>
      </c>
      <c r="P31" s="159">
        <f>G31-H31-I31</f>
        <v/>
      </c>
      <c r="Q31" s="158">
        <f>IF(ABS(P31)&lt;1,"通过","异常")</f>
        <v/>
      </c>
      <c r="R31" s="158">
        <f>IFERROR(INDEX('明细_三大表分析'!$F:$F,MATCH($A31,'明细_三大表分析'!$A:$A,0)),"")</f>
        <v/>
      </c>
      <c r="S31" s="158">
        <f>IFERROR(INDEX('明细_三大表分析'!$G:$G,MATCH($A31,'明细_三大表分析'!$A:$A,0)),"")</f>
        <v/>
      </c>
    </row>
    <row r="32">
      <c r="A32" s="155" t="inlineStr">
        <is>
          <t>2026-W27</t>
        </is>
      </c>
      <c r="B32" s="155">
        <f>IFERROR(INDEX('明细_三大表分析'!$B:$B,MATCH($A32,'明细_三大表分析'!$A:$A,0)),"")</f>
        <v/>
      </c>
      <c r="C32" s="156">
        <f>SUMIFS('明细_三大表分析'!$E:$E,'明细_三大表分析'!$A:$A,$A32,'明细_三大表分析'!$D:$D,"收入")</f>
        <v/>
      </c>
      <c r="D32" s="156">
        <f>SUMIFS('明细_三大表分析'!$E:$E,'明细_三大表分析'!$A:$A,$A32,'明细_三大表分析'!$D:$D,"毛利")</f>
        <v/>
      </c>
      <c r="E32" s="156">
        <f>SUMIFS('明细_三大表分析'!$E:$E,'明细_三大表分析'!$A:$A,$A32,'明细_三大表分析'!$D:$D,"净利润")</f>
        <v/>
      </c>
      <c r="F32" s="156">
        <f>SUMIFS('明细_三大表分析'!$E:$E,'明细_三大表分析'!$A:$A,$A32,'明细_三大表分析'!$D:$D,"经营现金流")</f>
        <v/>
      </c>
      <c r="G32" s="156">
        <f>SUMIFS('明细_三大表分析'!$E:$E,'明细_三大表分析'!$A:$A,$A32,'明细_三大表分析'!$D:$D,"总资产")</f>
        <v/>
      </c>
      <c r="H32" s="156">
        <f>SUMIFS('明细_三大表分析'!$E:$E,'明细_三大表分析'!$A:$A,$A32,'明细_三大表分析'!$D:$D,"总负债")</f>
        <v/>
      </c>
      <c r="I32" s="156">
        <f>SUMIFS('明细_三大表分析'!$E:$E,'明细_三大表分析'!$A:$A,$A32,'明细_三大表分析'!$D:$D,"所有者权益")</f>
        <v/>
      </c>
      <c r="J32" s="156">
        <f>SUMIFS('明细_三大表分析'!$E:$E,'明细_三大表分析'!$A:$A,$A32,'明细_三大表分析'!$D:$D,"货币资金")</f>
        <v/>
      </c>
      <c r="K32" s="156">
        <f>SUMIFS('明细_三大表分析'!$E:$E,'明细_三大表分析'!$A:$A,$A32,'明细_三大表分析'!$D:$D,"应收账款")</f>
        <v/>
      </c>
      <c r="L32" s="156">
        <f>SUMIFS('明细_三大表分析'!$E:$E,'明细_三大表分析'!$A:$A,$A32,'明细_三大表分析'!$D:$D,"存货")</f>
        <v/>
      </c>
      <c r="M32" s="157">
        <f>IFERROR(H32/G32,0)</f>
        <v/>
      </c>
      <c r="N32" s="157">
        <f>IFERROR(E32/C32,0)</f>
        <v/>
      </c>
      <c r="O32" s="157">
        <f>IFERROR(F32/E32,0)</f>
        <v/>
      </c>
      <c r="P32" s="156">
        <f>G32-H32-I32</f>
        <v/>
      </c>
      <c r="Q32" s="155">
        <f>IF(ABS(P32)&lt;1,"通过","异常")</f>
        <v/>
      </c>
      <c r="R32" s="155">
        <f>IFERROR(INDEX('明细_三大表分析'!$F:$F,MATCH($A32,'明细_三大表分析'!$A:$A,0)),"")</f>
        <v/>
      </c>
      <c r="S32" s="155">
        <f>IFERROR(INDEX('明细_三大表分析'!$G:$G,MATCH($A32,'明细_三大表分析'!$A:$A,0)),"")</f>
        <v/>
      </c>
    </row>
    <row r="33">
      <c r="A33" s="158" t="inlineStr">
        <is>
          <t>2026-W28</t>
        </is>
      </c>
      <c r="B33" s="158">
        <f>IFERROR(INDEX('明细_三大表分析'!$B:$B,MATCH($A33,'明细_三大表分析'!$A:$A,0)),"")</f>
        <v/>
      </c>
      <c r="C33" s="159">
        <f>SUMIFS('明细_三大表分析'!$E:$E,'明细_三大表分析'!$A:$A,$A33,'明细_三大表分析'!$D:$D,"收入")</f>
        <v/>
      </c>
      <c r="D33" s="159">
        <f>SUMIFS('明细_三大表分析'!$E:$E,'明细_三大表分析'!$A:$A,$A33,'明细_三大表分析'!$D:$D,"毛利")</f>
        <v/>
      </c>
      <c r="E33" s="159">
        <f>SUMIFS('明细_三大表分析'!$E:$E,'明细_三大表分析'!$A:$A,$A33,'明细_三大表分析'!$D:$D,"净利润")</f>
        <v/>
      </c>
      <c r="F33" s="159">
        <f>SUMIFS('明细_三大表分析'!$E:$E,'明细_三大表分析'!$A:$A,$A33,'明细_三大表分析'!$D:$D,"经营现金流")</f>
        <v/>
      </c>
      <c r="G33" s="159">
        <f>SUMIFS('明细_三大表分析'!$E:$E,'明细_三大表分析'!$A:$A,$A33,'明细_三大表分析'!$D:$D,"总资产")</f>
        <v/>
      </c>
      <c r="H33" s="159">
        <f>SUMIFS('明细_三大表分析'!$E:$E,'明细_三大表分析'!$A:$A,$A33,'明细_三大表分析'!$D:$D,"总负债")</f>
        <v/>
      </c>
      <c r="I33" s="159">
        <f>SUMIFS('明细_三大表分析'!$E:$E,'明细_三大表分析'!$A:$A,$A33,'明细_三大表分析'!$D:$D,"所有者权益")</f>
        <v/>
      </c>
      <c r="J33" s="159">
        <f>SUMIFS('明细_三大表分析'!$E:$E,'明细_三大表分析'!$A:$A,$A33,'明细_三大表分析'!$D:$D,"货币资金")</f>
        <v/>
      </c>
      <c r="K33" s="159">
        <f>SUMIFS('明细_三大表分析'!$E:$E,'明细_三大表分析'!$A:$A,$A33,'明细_三大表分析'!$D:$D,"应收账款")</f>
        <v/>
      </c>
      <c r="L33" s="159">
        <f>SUMIFS('明细_三大表分析'!$E:$E,'明细_三大表分析'!$A:$A,$A33,'明细_三大表分析'!$D:$D,"存货")</f>
        <v/>
      </c>
      <c r="M33" s="160">
        <f>IFERROR(H33/G33,0)</f>
        <v/>
      </c>
      <c r="N33" s="160">
        <f>IFERROR(E33/C33,0)</f>
        <v/>
      </c>
      <c r="O33" s="160">
        <f>IFERROR(F33/E33,0)</f>
        <v/>
      </c>
      <c r="P33" s="159">
        <f>G33-H33-I33</f>
        <v/>
      </c>
      <c r="Q33" s="158">
        <f>IF(ABS(P33)&lt;1,"通过","异常")</f>
        <v/>
      </c>
      <c r="R33" s="158">
        <f>IFERROR(INDEX('明细_三大表分析'!$F:$F,MATCH($A33,'明细_三大表分析'!$A:$A,0)),"")</f>
        <v/>
      </c>
      <c r="S33" s="158">
        <f>IFERROR(INDEX('明细_三大表分析'!$G:$G,MATCH($A33,'明细_三大表分析'!$A:$A,0)),"")</f>
        <v/>
      </c>
    </row>
    <row r="34">
      <c r="A34" s="155" t="inlineStr">
        <is>
          <t>2026-W29</t>
        </is>
      </c>
      <c r="B34" s="155">
        <f>IFERROR(INDEX('明细_三大表分析'!$B:$B,MATCH($A34,'明细_三大表分析'!$A:$A,0)),"")</f>
        <v/>
      </c>
      <c r="C34" s="156">
        <f>SUMIFS('明细_三大表分析'!$E:$E,'明细_三大表分析'!$A:$A,$A34,'明细_三大表分析'!$D:$D,"收入")</f>
        <v/>
      </c>
      <c r="D34" s="156">
        <f>SUMIFS('明细_三大表分析'!$E:$E,'明细_三大表分析'!$A:$A,$A34,'明细_三大表分析'!$D:$D,"毛利")</f>
        <v/>
      </c>
      <c r="E34" s="156">
        <f>SUMIFS('明细_三大表分析'!$E:$E,'明细_三大表分析'!$A:$A,$A34,'明细_三大表分析'!$D:$D,"净利润")</f>
        <v/>
      </c>
      <c r="F34" s="156">
        <f>SUMIFS('明细_三大表分析'!$E:$E,'明细_三大表分析'!$A:$A,$A34,'明细_三大表分析'!$D:$D,"经营现金流")</f>
        <v/>
      </c>
      <c r="G34" s="156">
        <f>SUMIFS('明细_三大表分析'!$E:$E,'明细_三大表分析'!$A:$A,$A34,'明细_三大表分析'!$D:$D,"总资产")</f>
        <v/>
      </c>
      <c r="H34" s="156">
        <f>SUMIFS('明细_三大表分析'!$E:$E,'明细_三大表分析'!$A:$A,$A34,'明细_三大表分析'!$D:$D,"总负债")</f>
        <v/>
      </c>
      <c r="I34" s="156">
        <f>SUMIFS('明细_三大表分析'!$E:$E,'明细_三大表分析'!$A:$A,$A34,'明细_三大表分析'!$D:$D,"所有者权益")</f>
        <v/>
      </c>
      <c r="J34" s="156">
        <f>SUMIFS('明细_三大表分析'!$E:$E,'明细_三大表分析'!$A:$A,$A34,'明细_三大表分析'!$D:$D,"货币资金")</f>
        <v/>
      </c>
      <c r="K34" s="156">
        <f>SUMIFS('明细_三大表分析'!$E:$E,'明细_三大表分析'!$A:$A,$A34,'明细_三大表分析'!$D:$D,"应收账款")</f>
        <v/>
      </c>
      <c r="L34" s="156">
        <f>SUMIFS('明细_三大表分析'!$E:$E,'明细_三大表分析'!$A:$A,$A34,'明细_三大表分析'!$D:$D,"存货")</f>
        <v/>
      </c>
      <c r="M34" s="157">
        <f>IFERROR(H34/G34,0)</f>
        <v/>
      </c>
      <c r="N34" s="157">
        <f>IFERROR(E34/C34,0)</f>
        <v/>
      </c>
      <c r="O34" s="157">
        <f>IFERROR(F34/E34,0)</f>
        <v/>
      </c>
      <c r="P34" s="156">
        <f>G34-H34-I34</f>
        <v/>
      </c>
      <c r="Q34" s="155">
        <f>IF(ABS(P34)&lt;1,"通过","异常")</f>
        <v/>
      </c>
      <c r="R34" s="155">
        <f>IFERROR(INDEX('明细_三大表分析'!$F:$F,MATCH($A34,'明细_三大表分析'!$A:$A,0)),"")</f>
        <v/>
      </c>
      <c r="S34" s="155">
        <f>IFERROR(INDEX('明细_三大表分析'!$G:$G,MATCH($A34,'明细_三大表分析'!$A:$A,0)),"")</f>
        <v/>
      </c>
    </row>
    <row r="35">
      <c r="A35" s="158" t="inlineStr">
        <is>
          <t>2026-W30</t>
        </is>
      </c>
      <c r="B35" s="158">
        <f>IFERROR(INDEX('明细_三大表分析'!$B:$B,MATCH($A35,'明细_三大表分析'!$A:$A,0)),"")</f>
        <v/>
      </c>
      <c r="C35" s="159">
        <f>SUMIFS('明细_三大表分析'!$E:$E,'明细_三大表分析'!$A:$A,$A35,'明细_三大表分析'!$D:$D,"收入")</f>
        <v/>
      </c>
      <c r="D35" s="159">
        <f>SUMIFS('明细_三大表分析'!$E:$E,'明细_三大表分析'!$A:$A,$A35,'明细_三大表分析'!$D:$D,"毛利")</f>
        <v/>
      </c>
      <c r="E35" s="159">
        <f>SUMIFS('明细_三大表分析'!$E:$E,'明细_三大表分析'!$A:$A,$A35,'明细_三大表分析'!$D:$D,"净利润")</f>
        <v/>
      </c>
      <c r="F35" s="159">
        <f>SUMIFS('明细_三大表分析'!$E:$E,'明细_三大表分析'!$A:$A,$A35,'明细_三大表分析'!$D:$D,"经营现金流")</f>
        <v/>
      </c>
      <c r="G35" s="159">
        <f>SUMIFS('明细_三大表分析'!$E:$E,'明细_三大表分析'!$A:$A,$A35,'明细_三大表分析'!$D:$D,"总资产")</f>
        <v/>
      </c>
      <c r="H35" s="159">
        <f>SUMIFS('明细_三大表分析'!$E:$E,'明细_三大表分析'!$A:$A,$A35,'明细_三大表分析'!$D:$D,"总负债")</f>
        <v/>
      </c>
      <c r="I35" s="159">
        <f>SUMIFS('明细_三大表分析'!$E:$E,'明细_三大表分析'!$A:$A,$A35,'明细_三大表分析'!$D:$D,"所有者权益")</f>
        <v/>
      </c>
      <c r="J35" s="159">
        <f>SUMIFS('明细_三大表分析'!$E:$E,'明细_三大表分析'!$A:$A,$A35,'明细_三大表分析'!$D:$D,"货币资金")</f>
        <v/>
      </c>
      <c r="K35" s="159">
        <f>SUMIFS('明细_三大表分析'!$E:$E,'明细_三大表分析'!$A:$A,$A35,'明细_三大表分析'!$D:$D,"应收账款")</f>
        <v/>
      </c>
      <c r="L35" s="159">
        <f>SUMIFS('明细_三大表分析'!$E:$E,'明细_三大表分析'!$A:$A,$A35,'明细_三大表分析'!$D:$D,"存货")</f>
        <v/>
      </c>
      <c r="M35" s="160">
        <f>IFERROR(H35/G35,0)</f>
        <v/>
      </c>
      <c r="N35" s="160">
        <f>IFERROR(E35/C35,0)</f>
        <v/>
      </c>
      <c r="O35" s="160">
        <f>IFERROR(F35/E35,0)</f>
        <v/>
      </c>
      <c r="P35" s="159">
        <f>G35-H35-I35</f>
        <v/>
      </c>
      <c r="Q35" s="158">
        <f>IF(ABS(P35)&lt;1,"通过","异常")</f>
        <v/>
      </c>
      <c r="R35" s="158">
        <f>IFERROR(INDEX('明细_三大表分析'!$F:$F,MATCH($A35,'明细_三大表分析'!$A:$A,0)),"")</f>
        <v/>
      </c>
      <c r="S35" s="158">
        <f>IFERROR(INDEX('明细_三大表分析'!$G:$G,MATCH($A35,'明细_三大表分析'!$A:$A,0)),"")</f>
        <v/>
      </c>
    </row>
    <row r="36">
      <c r="A36" s="155" t="inlineStr">
        <is>
          <t>2026-W31</t>
        </is>
      </c>
      <c r="B36" s="155">
        <f>IFERROR(INDEX('明细_三大表分析'!$B:$B,MATCH($A36,'明细_三大表分析'!$A:$A,0)),"")</f>
        <v/>
      </c>
      <c r="C36" s="156">
        <f>SUMIFS('明细_三大表分析'!$E:$E,'明细_三大表分析'!$A:$A,$A36,'明细_三大表分析'!$D:$D,"收入")</f>
        <v/>
      </c>
      <c r="D36" s="156">
        <f>SUMIFS('明细_三大表分析'!$E:$E,'明细_三大表分析'!$A:$A,$A36,'明细_三大表分析'!$D:$D,"毛利")</f>
        <v/>
      </c>
      <c r="E36" s="156">
        <f>SUMIFS('明细_三大表分析'!$E:$E,'明细_三大表分析'!$A:$A,$A36,'明细_三大表分析'!$D:$D,"净利润")</f>
        <v/>
      </c>
      <c r="F36" s="156">
        <f>SUMIFS('明细_三大表分析'!$E:$E,'明细_三大表分析'!$A:$A,$A36,'明细_三大表分析'!$D:$D,"经营现金流")</f>
        <v/>
      </c>
      <c r="G36" s="156">
        <f>SUMIFS('明细_三大表分析'!$E:$E,'明细_三大表分析'!$A:$A,$A36,'明细_三大表分析'!$D:$D,"总资产")</f>
        <v/>
      </c>
      <c r="H36" s="156">
        <f>SUMIFS('明细_三大表分析'!$E:$E,'明细_三大表分析'!$A:$A,$A36,'明细_三大表分析'!$D:$D,"总负债")</f>
        <v/>
      </c>
      <c r="I36" s="156">
        <f>SUMIFS('明细_三大表分析'!$E:$E,'明细_三大表分析'!$A:$A,$A36,'明细_三大表分析'!$D:$D,"所有者权益")</f>
        <v/>
      </c>
      <c r="J36" s="156">
        <f>SUMIFS('明细_三大表分析'!$E:$E,'明细_三大表分析'!$A:$A,$A36,'明细_三大表分析'!$D:$D,"货币资金")</f>
        <v/>
      </c>
      <c r="K36" s="156">
        <f>SUMIFS('明细_三大表分析'!$E:$E,'明细_三大表分析'!$A:$A,$A36,'明细_三大表分析'!$D:$D,"应收账款")</f>
        <v/>
      </c>
      <c r="L36" s="156">
        <f>SUMIFS('明细_三大表分析'!$E:$E,'明细_三大表分析'!$A:$A,$A36,'明细_三大表分析'!$D:$D,"存货")</f>
        <v/>
      </c>
      <c r="M36" s="157">
        <f>IFERROR(H36/G36,0)</f>
        <v/>
      </c>
      <c r="N36" s="157">
        <f>IFERROR(E36/C36,0)</f>
        <v/>
      </c>
      <c r="O36" s="157">
        <f>IFERROR(F36/E36,0)</f>
        <v/>
      </c>
      <c r="P36" s="156">
        <f>G36-H36-I36</f>
        <v/>
      </c>
      <c r="Q36" s="155">
        <f>IF(ABS(P36)&lt;1,"通过","异常")</f>
        <v/>
      </c>
      <c r="R36" s="155">
        <f>IFERROR(INDEX('明细_三大表分析'!$F:$F,MATCH($A36,'明细_三大表分析'!$A:$A,0)),"")</f>
        <v/>
      </c>
      <c r="S36" s="155">
        <f>IFERROR(INDEX('明细_三大表分析'!$G:$G,MATCH($A36,'明细_三大表分析'!$A:$A,0)),"")</f>
        <v/>
      </c>
    </row>
    <row r="37">
      <c r="A37" s="158" t="inlineStr">
        <is>
          <t>2026-W32</t>
        </is>
      </c>
      <c r="B37" s="158">
        <f>IFERROR(INDEX('明细_三大表分析'!$B:$B,MATCH($A37,'明细_三大表分析'!$A:$A,0)),"")</f>
        <v/>
      </c>
      <c r="C37" s="159">
        <f>SUMIFS('明细_三大表分析'!$E:$E,'明细_三大表分析'!$A:$A,$A37,'明细_三大表分析'!$D:$D,"收入")</f>
        <v/>
      </c>
      <c r="D37" s="159">
        <f>SUMIFS('明细_三大表分析'!$E:$E,'明细_三大表分析'!$A:$A,$A37,'明细_三大表分析'!$D:$D,"毛利")</f>
        <v/>
      </c>
      <c r="E37" s="159">
        <f>SUMIFS('明细_三大表分析'!$E:$E,'明细_三大表分析'!$A:$A,$A37,'明细_三大表分析'!$D:$D,"净利润")</f>
        <v/>
      </c>
      <c r="F37" s="159">
        <f>SUMIFS('明细_三大表分析'!$E:$E,'明细_三大表分析'!$A:$A,$A37,'明细_三大表分析'!$D:$D,"经营现金流")</f>
        <v/>
      </c>
      <c r="G37" s="159">
        <f>SUMIFS('明细_三大表分析'!$E:$E,'明细_三大表分析'!$A:$A,$A37,'明细_三大表分析'!$D:$D,"总资产")</f>
        <v/>
      </c>
      <c r="H37" s="159">
        <f>SUMIFS('明细_三大表分析'!$E:$E,'明细_三大表分析'!$A:$A,$A37,'明细_三大表分析'!$D:$D,"总负债")</f>
        <v/>
      </c>
      <c r="I37" s="159">
        <f>SUMIFS('明细_三大表分析'!$E:$E,'明细_三大表分析'!$A:$A,$A37,'明细_三大表分析'!$D:$D,"所有者权益")</f>
        <v/>
      </c>
      <c r="J37" s="159">
        <f>SUMIFS('明细_三大表分析'!$E:$E,'明细_三大表分析'!$A:$A,$A37,'明细_三大表分析'!$D:$D,"货币资金")</f>
        <v/>
      </c>
      <c r="K37" s="159">
        <f>SUMIFS('明细_三大表分析'!$E:$E,'明细_三大表分析'!$A:$A,$A37,'明细_三大表分析'!$D:$D,"应收账款")</f>
        <v/>
      </c>
      <c r="L37" s="159">
        <f>SUMIFS('明细_三大表分析'!$E:$E,'明细_三大表分析'!$A:$A,$A37,'明细_三大表分析'!$D:$D,"存货")</f>
        <v/>
      </c>
      <c r="M37" s="160">
        <f>IFERROR(H37/G37,0)</f>
        <v/>
      </c>
      <c r="N37" s="160">
        <f>IFERROR(E37/C37,0)</f>
        <v/>
      </c>
      <c r="O37" s="160">
        <f>IFERROR(F37/E37,0)</f>
        <v/>
      </c>
      <c r="P37" s="159">
        <f>G37-H37-I37</f>
        <v/>
      </c>
      <c r="Q37" s="158">
        <f>IF(ABS(P37)&lt;1,"通过","异常")</f>
        <v/>
      </c>
      <c r="R37" s="158">
        <f>IFERROR(INDEX('明细_三大表分析'!$F:$F,MATCH($A37,'明细_三大表分析'!$A:$A,0)),"")</f>
        <v/>
      </c>
      <c r="S37" s="158">
        <f>IFERROR(INDEX('明细_三大表分析'!$G:$G,MATCH($A37,'明细_三大表分析'!$A:$A,0)),"")</f>
        <v/>
      </c>
    </row>
    <row r="38">
      <c r="A38" s="155" t="inlineStr">
        <is>
          <t>2026-W33</t>
        </is>
      </c>
      <c r="B38" s="155">
        <f>IFERROR(INDEX('明细_三大表分析'!$B:$B,MATCH($A38,'明细_三大表分析'!$A:$A,0)),"")</f>
        <v/>
      </c>
      <c r="C38" s="156">
        <f>SUMIFS('明细_三大表分析'!$E:$E,'明细_三大表分析'!$A:$A,$A38,'明细_三大表分析'!$D:$D,"收入")</f>
        <v/>
      </c>
      <c r="D38" s="156">
        <f>SUMIFS('明细_三大表分析'!$E:$E,'明细_三大表分析'!$A:$A,$A38,'明细_三大表分析'!$D:$D,"毛利")</f>
        <v/>
      </c>
      <c r="E38" s="156">
        <f>SUMIFS('明细_三大表分析'!$E:$E,'明细_三大表分析'!$A:$A,$A38,'明细_三大表分析'!$D:$D,"净利润")</f>
        <v/>
      </c>
      <c r="F38" s="156">
        <f>SUMIFS('明细_三大表分析'!$E:$E,'明细_三大表分析'!$A:$A,$A38,'明细_三大表分析'!$D:$D,"经营现金流")</f>
        <v/>
      </c>
      <c r="G38" s="156">
        <f>SUMIFS('明细_三大表分析'!$E:$E,'明细_三大表分析'!$A:$A,$A38,'明细_三大表分析'!$D:$D,"总资产")</f>
        <v/>
      </c>
      <c r="H38" s="156">
        <f>SUMIFS('明细_三大表分析'!$E:$E,'明细_三大表分析'!$A:$A,$A38,'明细_三大表分析'!$D:$D,"总负债")</f>
        <v/>
      </c>
      <c r="I38" s="156">
        <f>SUMIFS('明细_三大表分析'!$E:$E,'明细_三大表分析'!$A:$A,$A38,'明细_三大表分析'!$D:$D,"所有者权益")</f>
        <v/>
      </c>
      <c r="J38" s="156">
        <f>SUMIFS('明细_三大表分析'!$E:$E,'明细_三大表分析'!$A:$A,$A38,'明细_三大表分析'!$D:$D,"货币资金")</f>
        <v/>
      </c>
      <c r="K38" s="156">
        <f>SUMIFS('明细_三大表分析'!$E:$E,'明细_三大表分析'!$A:$A,$A38,'明细_三大表分析'!$D:$D,"应收账款")</f>
        <v/>
      </c>
      <c r="L38" s="156">
        <f>SUMIFS('明细_三大表分析'!$E:$E,'明细_三大表分析'!$A:$A,$A38,'明细_三大表分析'!$D:$D,"存货")</f>
        <v/>
      </c>
      <c r="M38" s="157">
        <f>IFERROR(H38/G38,0)</f>
        <v/>
      </c>
      <c r="N38" s="157">
        <f>IFERROR(E38/C38,0)</f>
        <v/>
      </c>
      <c r="O38" s="157">
        <f>IFERROR(F38/E38,0)</f>
        <v/>
      </c>
      <c r="P38" s="156">
        <f>G38-H38-I38</f>
        <v/>
      </c>
      <c r="Q38" s="155">
        <f>IF(ABS(P38)&lt;1,"通过","异常")</f>
        <v/>
      </c>
      <c r="R38" s="155">
        <f>IFERROR(INDEX('明细_三大表分析'!$F:$F,MATCH($A38,'明细_三大表分析'!$A:$A,0)),"")</f>
        <v/>
      </c>
      <c r="S38" s="155">
        <f>IFERROR(INDEX('明细_三大表分析'!$G:$G,MATCH($A38,'明细_三大表分析'!$A:$A,0)),"")</f>
        <v/>
      </c>
    </row>
    <row r="39">
      <c r="A39" s="158" t="inlineStr">
        <is>
          <t>2026-W34</t>
        </is>
      </c>
      <c r="B39" s="158">
        <f>IFERROR(INDEX('明细_三大表分析'!$B:$B,MATCH($A39,'明细_三大表分析'!$A:$A,0)),"")</f>
        <v/>
      </c>
      <c r="C39" s="159">
        <f>SUMIFS('明细_三大表分析'!$E:$E,'明细_三大表分析'!$A:$A,$A39,'明细_三大表分析'!$D:$D,"收入")</f>
        <v/>
      </c>
      <c r="D39" s="159">
        <f>SUMIFS('明细_三大表分析'!$E:$E,'明细_三大表分析'!$A:$A,$A39,'明细_三大表分析'!$D:$D,"毛利")</f>
        <v/>
      </c>
      <c r="E39" s="159">
        <f>SUMIFS('明细_三大表分析'!$E:$E,'明细_三大表分析'!$A:$A,$A39,'明细_三大表分析'!$D:$D,"净利润")</f>
        <v/>
      </c>
      <c r="F39" s="159">
        <f>SUMIFS('明细_三大表分析'!$E:$E,'明细_三大表分析'!$A:$A,$A39,'明细_三大表分析'!$D:$D,"经营现金流")</f>
        <v/>
      </c>
      <c r="G39" s="159">
        <f>SUMIFS('明细_三大表分析'!$E:$E,'明细_三大表分析'!$A:$A,$A39,'明细_三大表分析'!$D:$D,"总资产")</f>
        <v/>
      </c>
      <c r="H39" s="159">
        <f>SUMIFS('明细_三大表分析'!$E:$E,'明细_三大表分析'!$A:$A,$A39,'明细_三大表分析'!$D:$D,"总负债")</f>
        <v/>
      </c>
      <c r="I39" s="159">
        <f>SUMIFS('明细_三大表分析'!$E:$E,'明细_三大表分析'!$A:$A,$A39,'明细_三大表分析'!$D:$D,"所有者权益")</f>
        <v/>
      </c>
      <c r="J39" s="159">
        <f>SUMIFS('明细_三大表分析'!$E:$E,'明细_三大表分析'!$A:$A,$A39,'明细_三大表分析'!$D:$D,"货币资金")</f>
        <v/>
      </c>
      <c r="K39" s="159">
        <f>SUMIFS('明细_三大表分析'!$E:$E,'明细_三大表分析'!$A:$A,$A39,'明细_三大表分析'!$D:$D,"应收账款")</f>
        <v/>
      </c>
      <c r="L39" s="159">
        <f>SUMIFS('明细_三大表分析'!$E:$E,'明细_三大表分析'!$A:$A,$A39,'明细_三大表分析'!$D:$D,"存货")</f>
        <v/>
      </c>
      <c r="M39" s="160">
        <f>IFERROR(H39/G39,0)</f>
        <v/>
      </c>
      <c r="N39" s="160">
        <f>IFERROR(E39/C39,0)</f>
        <v/>
      </c>
      <c r="O39" s="160">
        <f>IFERROR(F39/E39,0)</f>
        <v/>
      </c>
      <c r="P39" s="159">
        <f>G39-H39-I39</f>
        <v/>
      </c>
      <c r="Q39" s="158">
        <f>IF(ABS(P39)&lt;1,"通过","异常")</f>
        <v/>
      </c>
      <c r="R39" s="158">
        <f>IFERROR(INDEX('明细_三大表分析'!$F:$F,MATCH($A39,'明细_三大表分析'!$A:$A,0)),"")</f>
        <v/>
      </c>
      <c r="S39" s="158">
        <f>IFERROR(INDEX('明细_三大表分析'!$G:$G,MATCH($A39,'明细_三大表分析'!$A:$A,0)),"")</f>
        <v/>
      </c>
    </row>
    <row r="40">
      <c r="A40" s="155" t="inlineStr">
        <is>
          <t>2026-W35</t>
        </is>
      </c>
      <c r="B40" s="155">
        <f>IFERROR(INDEX('明细_三大表分析'!$B:$B,MATCH($A40,'明细_三大表分析'!$A:$A,0)),"")</f>
        <v/>
      </c>
      <c r="C40" s="156">
        <f>SUMIFS('明细_三大表分析'!$E:$E,'明细_三大表分析'!$A:$A,$A40,'明细_三大表分析'!$D:$D,"收入")</f>
        <v/>
      </c>
      <c r="D40" s="156">
        <f>SUMIFS('明细_三大表分析'!$E:$E,'明细_三大表分析'!$A:$A,$A40,'明细_三大表分析'!$D:$D,"毛利")</f>
        <v/>
      </c>
      <c r="E40" s="156">
        <f>SUMIFS('明细_三大表分析'!$E:$E,'明细_三大表分析'!$A:$A,$A40,'明细_三大表分析'!$D:$D,"净利润")</f>
        <v/>
      </c>
      <c r="F40" s="156">
        <f>SUMIFS('明细_三大表分析'!$E:$E,'明细_三大表分析'!$A:$A,$A40,'明细_三大表分析'!$D:$D,"经营现金流")</f>
        <v/>
      </c>
      <c r="G40" s="156">
        <f>SUMIFS('明细_三大表分析'!$E:$E,'明细_三大表分析'!$A:$A,$A40,'明细_三大表分析'!$D:$D,"总资产")</f>
        <v/>
      </c>
      <c r="H40" s="156">
        <f>SUMIFS('明细_三大表分析'!$E:$E,'明细_三大表分析'!$A:$A,$A40,'明细_三大表分析'!$D:$D,"总负债")</f>
        <v/>
      </c>
      <c r="I40" s="156">
        <f>SUMIFS('明细_三大表分析'!$E:$E,'明细_三大表分析'!$A:$A,$A40,'明细_三大表分析'!$D:$D,"所有者权益")</f>
        <v/>
      </c>
      <c r="J40" s="156">
        <f>SUMIFS('明细_三大表分析'!$E:$E,'明细_三大表分析'!$A:$A,$A40,'明细_三大表分析'!$D:$D,"货币资金")</f>
        <v/>
      </c>
      <c r="K40" s="156">
        <f>SUMIFS('明细_三大表分析'!$E:$E,'明细_三大表分析'!$A:$A,$A40,'明细_三大表分析'!$D:$D,"应收账款")</f>
        <v/>
      </c>
      <c r="L40" s="156">
        <f>SUMIFS('明细_三大表分析'!$E:$E,'明细_三大表分析'!$A:$A,$A40,'明细_三大表分析'!$D:$D,"存货")</f>
        <v/>
      </c>
      <c r="M40" s="157">
        <f>IFERROR(H40/G40,0)</f>
        <v/>
      </c>
      <c r="N40" s="157">
        <f>IFERROR(E40/C40,0)</f>
        <v/>
      </c>
      <c r="O40" s="157">
        <f>IFERROR(F40/E40,0)</f>
        <v/>
      </c>
      <c r="P40" s="156">
        <f>G40-H40-I40</f>
        <v/>
      </c>
      <c r="Q40" s="155">
        <f>IF(ABS(P40)&lt;1,"通过","异常")</f>
        <v/>
      </c>
      <c r="R40" s="155">
        <f>IFERROR(INDEX('明细_三大表分析'!$F:$F,MATCH($A40,'明细_三大表分析'!$A:$A,0)),"")</f>
        <v/>
      </c>
      <c r="S40" s="155">
        <f>IFERROR(INDEX('明细_三大表分析'!$G:$G,MATCH($A40,'明细_三大表分析'!$A:$A,0)),"")</f>
        <v/>
      </c>
    </row>
    <row r="41">
      <c r="A41" s="158" t="inlineStr">
        <is>
          <t>2026-W36</t>
        </is>
      </c>
      <c r="B41" s="158">
        <f>IFERROR(INDEX('明细_三大表分析'!$B:$B,MATCH($A41,'明细_三大表分析'!$A:$A,0)),"")</f>
        <v/>
      </c>
      <c r="C41" s="159">
        <f>SUMIFS('明细_三大表分析'!$E:$E,'明细_三大表分析'!$A:$A,$A41,'明细_三大表分析'!$D:$D,"收入")</f>
        <v/>
      </c>
      <c r="D41" s="159">
        <f>SUMIFS('明细_三大表分析'!$E:$E,'明细_三大表分析'!$A:$A,$A41,'明细_三大表分析'!$D:$D,"毛利")</f>
        <v/>
      </c>
      <c r="E41" s="159">
        <f>SUMIFS('明细_三大表分析'!$E:$E,'明细_三大表分析'!$A:$A,$A41,'明细_三大表分析'!$D:$D,"净利润")</f>
        <v/>
      </c>
      <c r="F41" s="159">
        <f>SUMIFS('明细_三大表分析'!$E:$E,'明细_三大表分析'!$A:$A,$A41,'明细_三大表分析'!$D:$D,"经营现金流")</f>
        <v/>
      </c>
      <c r="G41" s="159">
        <f>SUMIFS('明细_三大表分析'!$E:$E,'明细_三大表分析'!$A:$A,$A41,'明细_三大表分析'!$D:$D,"总资产")</f>
        <v/>
      </c>
      <c r="H41" s="159">
        <f>SUMIFS('明细_三大表分析'!$E:$E,'明细_三大表分析'!$A:$A,$A41,'明细_三大表分析'!$D:$D,"总负债")</f>
        <v/>
      </c>
      <c r="I41" s="159">
        <f>SUMIFS('明细_三大表分析'!$E:$E,'明细_三大表分析'!$A:$A,$A41,'明细_三大表分析'!$D:$D,"所有者权益")</f>
        <v/>
      </c>
      <c r="J41" s="159">
        <f>SUMIFS('明细_三大表分析'!$E:$E,'明细_三大表分析'!$A:$A,$A41,'明细_三大表分析'!$D:$D,"货币资金")</f>
        <v/>
      </c>
      <c r="K41" s="159">
        <f>SUMIFS('明细_三大表分析'!$E:$E,'明细_三大表分析'!$A:$A,$A41,'明细_三大表分析'!$D:$D,"应收账款")</f>
        <v/>
      </c>
      <c r="L41" s="159">
        <f>SUMIFS('明细_三大表分析'!$E:$E,'明细_三大表分析'!$A:$A,$A41,'明细_三大表分析'!$D:$D,"存货")</f>
        <v/>
      </c>
      <c r="M41" s="160">
        <f>IFERROR(H41/G41,0)</f>
        <v/>
      </c>
      <c r="N41" s="160">
        <f>IFERROR(E41/C41,0)</f>
        <v/>
      </c>
      <c r="O41" s="160">
        <f>IFERROR(F41/E41,0)</f>
        <v/>
      </c>
      <c r="P41" s="159">
        <f>G41-H41-I41</f>
        <v/>
      </c>
      <c r="Q41" s="158">
        <f>IF(ABS(P41)&lt;1,"通过","异常")</f>
        <v/>
      </c>
      <c r="R41" s="158">
        <f>IFERROR(INDEX('明细_三大表分析'!$F:$F,MATCH($A41,'明细_三大表分析'!$A:$A,0)),"")</f>
        <v/>
      </c>
      <c r="S41" s="158">
        <f>IFERROR(INDEX('明细_三大表分析'!$G:$G,MATCH($A41,'明细_三大表分析'!$A:$A,0)),"")</f>
        <v/>
      </c>
    </row>
    <row r="42">
      <c r="A42" s="155" t="inlineStr">
        <is>
          <t>2026-W37</t>
        </is>
      </c>
      <c r="B42" s="155">
        <f>IFERROR(INDEX('明细_三大表分析'!$B:$B,MATCH($A42,'明细_三大表分析'!$A:$A,0)),"")</f>
        <v/>
      </c>
      <c r="C42" s="156">
        <f>SUMIFS('明细_三大表分析'!$E:$E,'明细_三大表分析'!$A:$A,$A42,'明细_三大表分析'!$D:$D,"收入")</f>
        <v/>
      </c>
      <c r="D42" s="156">
        <f>SUMIFS('明细_三大表分析'!$E:$E,'明细_三大表分析'!$A:$A,$A42,'明细_三大表分析'!$D:$D,"毛利")</f>
        <v/>
      </c>
      <c r="E42" s="156">
        <f>SUMIFS('明细_三大表分析'!$E:$E,'明细_三大表分析'!$A:$A,$A42,'明细_三大表分析'!$D:$D,"净利润")</f>
        <v/>
      </c>
      <c r="F42" s="156">
        <f>SUMIFS('明细_三大表分析'!$E:$E,'明细_三大表分析'!$A:$A,$A42,'明细_三大表分析'!$D:$D,"经营现金流")</f>
        <v/>
      </c>
      <c r="G42" s="156">
        <f>SUMIFS('明细_三大表分析'!$E:$E,'明细_三大表分析'!$A:$A,$A42,'明细_三大表分析'!$D:$D,"总资产")</f>
        <v/>
      </c>
      <c r="H42" s="156">
        <f>SUMIFS('明细_三大表分析'!$E:$E,'明细_三大表分析'!$A:$A,$A42,'明细_三大表分析'!$D:$D,"总负债")</f>
        <v/>
      </c>
      <c r="I42" s="156">
        <f>SUMIFS('明细_三大表分析'!$E:$E,'明细_三大表分析'!$A:$A,$A42,'明细_三大表分析'!$D:$D,"所有者权益")</f>
        <v/>
      </c>
      <c r="J42" s="156">
        <f>SUMIFS('明细_三大表分析'!$E:$E,'明细_三大表分析'!$A:$A,$A42,'明细_三大表分析'!$D:$D,"货币资金")</f>
        <v/>
      </c>
      <c r="K42" s="156">
        <f>SUMIFS('明细_三大表分析'!$E:$E,'明细_三大表分析'!$A:$A,$A42,'明细_三大表分析'!$D:$D,"应收账款")</f>
        <v/>
      </c>
      <c r="L42" s="156">
        <f>SUMIFS('明细_三大表分析'!$E:$E,'明细_三大表分析'!$A:$A,$A42,'明细_三大表分析'!$D:$D,"存货")</f>
        <v/>
      </c>
      <c r="M42" s="157">
        <f>IFERROR(H42/G42,0)</f>
        <v/>
      </c>
      <c r="N42" s="157">
        <f>IFERROR(E42/C42,0)</f>
        <v/>
      </c>
      <c r="O42" s="157">
        <f>IFERROR(F42/E42,0)</f>
        <v/>
      </c>
      <c r="P42" s="156">
        <f>G42-H42-I42</f>
        <v/>
      </c>
      <c r="Q42" s="155">
        <f>IF(ABS(P42)&lt;1,"通过","异常")</f>
        <v/>
      </c>
      <c r="R42" s="155">
        <f>IFERROR(INDEX('明细_三大表分析'!$F:$F,MATCH($A42,'明细_三大表分析'!$A:$A,0)),"")</f>
        <v/>
      </c>
      <c r="S42" s="155">
        <f>IFERROR(INDEX('明细_三大表分析'!$G:$G,MATCH($A42,'明细_三大表分析'!$A:$A,0)),"")</f>
        <v/>
      </c>
    </row>
    <row r="43">
      <c r="A43" s="158" t="inlineStr">
        <is>
          <t>2026-W38</t>
        </is>
      </c>
      <c r="B43" s="158">
        <f>IFERROR(INDEX('明细_三大表分析'!$B:$B,MATCH($A43,'明细_三大表分析'!$A:$A,0)),"")</f>
        <v/>
      </c>
      <c r="C43" s="159">
        <f>SUMIFS('明细_三大表分析'!$E:$E,'明细_三大表分析'!$A:$A,$A43,'明细_三大表分析'!$D:$D,"收入")</f>
        <v/>
      </c>
      <c r="D43" s="159">
        <f>SUMIFS('明细_三大表分析'!$E:$E,'明细_三大表分析'!$A:$A,$A43,'明细_三大表分析'!$D:$D,"毛利")</f>
        <v/>
      </c>
      <c r="E43" s="159">
        <f>SUMIFS('明细_三大表分析'!$E:$E,'明细_三大表分析'!$A:$A,$A43,'明细_三大表分析'!$D:$D,"净利润")</f>
        <v/>
      </c>
      <c r="F43" s="159">
        <f>SUMIFS('明细_三大表分析'!$E:$E,'明细_三大表分析'!$A:$A,$A43,'明细_三大表分析'!$D:$D,"经营现金流")</f>
        <v/>
      </c>
      <c r="G43" s="159">
        <f>SUMIFS('明细_三大表分析'!$E:$E,'明细_三大表分析'!$A:$A,$A43,'明细_三大表分析'!$D:$D,"总资产")</f>
        <v/>
      </c>
      <c r="H43" s="159">
        <f>SUMIFS('明细_三大表分析'!$E:$E,'明细_三大表分析'!$A:$A,$A43,'明细_三大表分析'!$D:$D,"总负债")</f>
        <v/>
      </c>
      <c r="I43" s="159">
        <f>SUMIFS('明细_三大表分析'!$E:$E,'明细_三大表分析'!$A:$A,$A43,'明细_三大表分析'!$D:$D,"所有者权益")</f>
        <v/>
      </c>
      <c r="J43" s="159">
        <f>SUMIFS('明细_三大表分析'!$E:$E,'明细_三大表分析'!$A:$A,$A43,'明细_三大表分析'!$D:$D,"货币资金")</f>
        <v/>
      </c>
      <c r="K43" s="159">
        <f>SUMIFS('明细_三大表分析'!$E:$E,'明细_三大表分析'!$A:$A,$A43,'明细_三大表分析'!$D:$D,"应收账款")</f>
        <v/>
      </c>
      <c r="L43" s="159">
        <f>SUMIFS('明细_三大表分析'!$E:$E,'明细_三大表分析'!$A:$A,$A43,'明细_三大表分析'!$D:$D,"存货")</f>
        <v/>
      </c>
      <c r="M43" s="160">
        <f>IFERROR(H43/G43,0)</f>
        <v/>
      </c>
      <c r="N43" s="160">
        <f>IFERROR(E43/C43,0)</f>
        <v/>
      </c>
      <c r="O43" s="160">
        <f>IFERROR(F43/E43,0)</f>
        <v/>
      </c>
      <c r="P43" s="159">
        <f>G43-H43-I43</f>
        <v/>
      </c>
      <c r="Q43" s="158">
        <f>IF(ABS(P43)&lt;1,"通过","异常")</f>
        <v/>
      </c>
      <c r="R43" s="158">
        <f>IFERROR(INDEX('明细_三大表分析'!$F:$F,MATCH($A43,'明细_三大表分析'!$A:$A,0)),"")</f>
        <v/>
      </c>
      <c r="S43" s="158">
        <f>IFERROR(INDEX('明细_三大表分析'!$G:$G,MATCH($A43,'明细_三大表分析'!$A:$A,0)),"")</f>
        <v/>
      </c>
    </row>
    <row r="44">
      <c r="A44" s="155" t="inlineStr">
        <is>
          <t>2026-W39</t>
        </is>
      </c>
      <c r="B44" s="155">
        <f>IFERROR(INDEX('明细_三大表分析'!$B:$B,MATCH($A44,'明细_三大表分析'!$A:$A,0)),"")</f>
        <v/>
      </c>
      <c r="C44" s="156">
        <f>SUMIFS('明细_三大表分析'!$E:$E,'明细_三大表分析'!$A:$A,$A44,'明细_三大表分析'!$D:$D,"收入")</f>
        <v/>
      </c>
      <c r="D44" s="156">
        <f>SUMIFS('明细_三大表分析'!$E:$E,'明细_三大表分析'!$A:$A,$A44,'明细_三大表分析'!$D:$D,"毛利")</f>
        <v/>
      </c>
      <c r="E44" s="156">
        <f>SUMIFS('明细_三大表分析'!$E:$E,'明细_三大表分析'!$A:$A,$A44,'明细_三大表分析'!$D:$D,"净利润")</f>
        <v/>
      </c>
      <c r="F44" s="156">
        <f>SUMIFS('明细_三大表分析'!$E:$E,'明细_三大表分析'!$A:$A,$A44,'明细_三大表分析'!$D:$D,"经营现金流")</f>
        <v/>
      </c>
      <c r="G44" s="156">
        <f>SUMIFS('明细_三大表分析'!$E:$E,'明细_三大表分析'!$A:$A,$A44,'明细_三大表分析'!$D:$D,"总资产")</f>
        <v/>
      </c>
      <c r="H44" s="156">
        <f>SUMIFS('明细_三大表分析'!$E:$E,'明细_三大表分析'!$A:$A,$A44,'明细_三大表分析'!$D:$D,"总负债")</f>
        <v/>
      </c>
      <c r="I44" s="156">
        <f>SUMIFS('明细_三大表分析'!$E:$E,'明细_三大表分析'!$A:$A,$A44,'明细_三大表分析'!$D:$D,"所有者权益")</f>
        <v/>
      </c>
      <c r="J44" s="156">
        <f>SUMIFS('明细_三大表分析'!$E:$E,'明细_三大表分析'!$A:$A,$A44,'明细_三大表分析'!$D:$D,"货币资金")</f>
        <v/>
      </c>
      <c r="K44" s="156">
        <f>SUMIFS('明细_三大表分析'!$E:$E,'明细_三大表分析'!$A:$A,$A44,'明细_三大表分析'!$D:$D,"应收账款")</f>
        <v/>
      </c>
      <c r="L44" s="156">
        <f>SUMIFS('明细_三大表分析'!$E:$E,'明细_三大表分析'!$A:$A,$A44,'明细_三大表分析'!$D:$D,"存货")</f>
        <v/>
      </c>
      <c r="M44" s="157">
        <f>IFERROR(H44/G44,0)</f>
        <v/>
      </c>
      <c r="N44" s="157">
        <f>IFERROR(E44/C44,0)</f>
        <v/>
      </c>
      <c r="O44" s="157">
        <f>IFERROR(F44/E44,0)</f>
        <v/>
      </c>
      <c r="P44" s="156">
        <f>G44-H44-I44</f>
        <v/>
      </c>
      <c r="Q44" s="155">
        <f>IF(ABS(P44)&lt;1,"通过","异常")</f>
        <v/>
      </c>
      <c r="R44" s="155">
        <f>IFERROR(INDEX('明细_三大表分析'!$F:$F,MATCH($A44,'明细_三大表分析'!$A:$A,0)),"")</f>
        <v/>
      </c>
      <c r="S44" s="155">
        <f>IFERROR(INDEX('明细_三大表分析'!$G:$G,MATCH($A44,'明细_三大表分析'!$A:$A,0)),"")</f>
        <v/>
      </c>
    </row>
    <row r="45">
      <c r="A45" s="158" t="inlineStr">
        <is>
          <t>2026-W40</t>
        </is>
      </c>
      <c r="B45" s="158">
        <f>IFERROR(INDEX('明细_三大表分析'!$B:$B,MATCH($A45,'明细_三大表分析'!$A:$A,0)),"")</f>
        <v/>
      </c>
      <c r="C45" s="159">
        <f>SUMIFS('明细_三大表分析'!$E:$E,'明细_三大表分析'!$A:$A,$A45,'明细_三大表分析'!$D:$D,"收入")</f>
        <v/>
      </c>
      <c r="D45" s="159">
        <f>SUMIFS('明细_三大表分析'!$E:$E,'明细_三大表分析'!$A:$A,$A45,'明细_三大表分析'!$D:$D,"毛利")</f>
        <v/>
      </c>
      <c r="E45" s="159">
        <f>SUMIFS('明细_三大表分析'!$E:$E,'明细_三大表分析'!$A:$A,$A45,'明细_三大表分析'!$D:$D,"净利润")</f>
        <v/>
      </c>
      <c r="F45" s="159">
        <f>SUMIFS('明细_三大表分析'!$E:$E,'明细_三大表分析'!$A:$A,$A45,'明细_三大表分析'!$D:$D,"经营现金流")</f>
        <v/>
      </c>
      <c r="G45" s="159">
        <f>SUMIFS('明细_三大表分析'!$E:$E,'明细_三大表分析'!$A:$A,$A45,'明细_三大表分析'!$D:$D,"总资产")</f>
        <v/>
      </c>
      <c r="H45" s="159">
        <f>SUMIFS('明细_三大表分析'!$E:$E,'明细_三大表分析'!$A:$A,$A45,'明细_三大表分析'!$D:$D,"总负债")</f>
        <v/>
      </c>
      <c r="I45" s="159">
        <f>SUMIFS('明细_三大表分析'!$E:$E,'明细_三大表分析'!$A:$A,$A45,'明细_三大表分析'!$D:$D,"所有者权益")</f>
        <v/>
      </c>
      <c r="J45" s="159">
        <f>SUMIFS('明细_三大表分析'!$E:$E,'明细_三大表分析'!$A:$A,$A45,'明细_三大表分析'!$D:$D,"货币资金")</f>
        <v/>
      </c>
      <c r="K45" s="159">
        <f>SUMIFS('明细_三大表分析'!$E:$E,'明细_三大表分析'!$A:$A,$A45,'明细_三大表分析'!$D:$D,"应收账款")</f>
        <v/>
      </c>
      <c r="L45" s="159">
        <f>SUMIFS('明细_三大表分析'!$E:$E,'明细_三大表分析'!$A:$A,$A45,'明细_三大表分析'!$D:$D,"存货")</f>
        <v/>
      </c>
      <c r="M45" s="160">
        <f>IFERROR(H45/G45,0)</f>
        <v/>
      </c>
      <c r="N45" s="160">
        <f>IFERROR(E45/C45,0)</f>
        <v/>
      </c>
      <c r="O45" s="160">
        <f>IFERROR(F45/E45,0)</f>
        <v/>
      </c>
      <c r="P45" s="159">
        <f>G45-H45-I45</f>
        <v/>
      </c>
      <c r="Q45" s="158">
        <f>IF(ABS(P45)&lt;1,"通过","异常")</f>
        <v/>
      </c>
      <c r="R45" s="158">
        <f>IFERROR(INDEX('明细_三大表分析'!$F:$F,MATCH($A45,'明细_三大表分析'!$A:$A,0)),"")</f>
        <v/>
      </c>
      <c r="S45" s="158">
        <f>IFERROR(INDEX('明细_三大表分析'!$G:$G,MATCH($A45,'明细_三大表分析'!$A:$A,0)),"")</f>
        <v/>
      </c>
    </row>
    <row r="46">
      <c r="A46" s="155" t="inlineStr">
        <is>
          <t>2026-W41</t>
        </is>
      </c>
      <c r="B46" s="155">
        <f>IFERROR(INDEX('明细_三大表分析'!$B:$B,MATCH($A46,'明细_三大表分析'!$A:$A,0)),"")</f>
        <v/>
      </c>
      <c r="C46" s="156">
        <f>SUMIFS('明细_三大表分析'!$E:$E,'明细_三大表分析'!$A:$A,$A46,'明细_三大表分析'!$D:$D,"收入")</f>
        <v/>
      </c>
      <c r="D46" s="156">
        <f>SUMIFS('明细_三大表分析'!$E:$E,'明细_三大表分析'!$A:$A,$A46,'明细_三大表分析'!$D:$D,"毛利")</f>
        <v/>
      </c>
      <c r="E46" s="156">
        <f>SUMIFS('明细_三大表分析'!$E:$E,'明细_三大表分析'!$A:$A,$A46,'明细_三大表分析'!$D:$D,"净利润")</f>
        <v/>
      </c>
      <c r="F46" s="156">
        <f>SUMIFS('明细_三大表分析'!$E:$E,'明细_三大表分析'!$A:$A,$A46,'明细_三大表分析'!$D:$D,"经营现金流")</f>
        <v/>
      </c>
      <c r="G46" s="156">
        <f>SUMIFS('明细_三大表分析'!$E:$E,'明细_三大表分析'!$A:$A,$A46,'明细_三大表分析'!$D:$D,"总资产")</f>
        <v/>
      </c>
      <c r="H46" s="156">
        <f>SUMIFS('明细_三大表分析'!$E:$E,'明细_三大表分析'!$A:$A,$A46,'明细_三大表分析'!$D:$D,"总负债")</f>
        <v/>
      </c>
      <c r="I46" s="156">
        <f>SUMIFS('明细_三大表分析'!$E:$E,'明细_三大表分析'!$A:$A,$A46,'明细_三大表分析'!$D:$D,"所有者权益")</f>
        <v/>
      </c>
      <c r="J46" s="156">
        <f>SUMIFS('明细_三大表分析'!$E:$E,'明细_三大表分析'!$A:$A,$A46,'明细_三大表分析'!$D:$D,"货币资金")</f>
        <v/>
      </c>
      <c r="K46" s="156">
        <f>SUMIFS('明细_三大表分析'!$E:$E,'明细_三大表分析'!$A:$A,$A46,'明细_三大表分析'!$D:$D,"应收账款")</f>
        <v/>
      </c>
      <c r="L46" s="156">
        <f>SUMIFS('明细_三大表分析'!$E:$E,'明细_三大表分析'!$A:$A,$A46,'明细_三大表分析'!$D:$D,"存货")</f>
        <v/>
      </c>
      <c r="M46" s="157">
        <f>IFERROR(H46/G46,0)</f>
        <v/>
      </c>
      <c r="N46" s="157">
        <f>IFERROR(E46/C46,0)</f>
        <v/>
      </c>
      <c r="O46" s="157">
        <f>IFERROR(F46/E46,0)</f>
        <v/>
      </c>
      <c r="P46" s="156">
        <f>G46-H46-I46</f>
        <v/>
      </c>
      <c r="Q46" s="155">
        <f>IF(ABS(P46)&lt;1,"通过","异常")</f>
        <v/>
      </c>
      <c r="R46" s="155">
        <f>IFERROR(INDEX('明细_三大表分析'!$F:$F,MATCH($A46,'明细_三大表分析'!$A:$A,0)),"")</f>
        <v/>
      </c>
      <c r="S46" s="155">
        <f>IFERROR(INDEX('明细_三大表分析'!$G:$G,MATCH($A46,'明细_三大表分析'!$A:$A,0)),"")</f>
        <v/>
      </c>
    </row>
    <row r="47">
      <c r="A47" s="158" t="inlineStr">
        <is>
          <t>2026-W42</t>
        </is>
      </c>
      <c r="B47" s="158">
        <f>IFERROR(INDEX('明细_三大表分析'!$B:$B,MATCH($A47,'明细_三大表分析'!$A:$A,0)),"")</f>
        <v/>
      </c>
      <c r="C47" s="159">
        <f>SUMIFS('明细_三大表分析'!$E:$E,'明细_三大表分析'!$A:$A,$A47,'明细_三大表分析'!$D:$D,"收入")</f>
        <v/>
      </c>
      <c r="D47" s="159">
        <f>SUMIFS('明细_三大表分析'!$E:$E,'明细_三大表分析'!$A:$A,$A47,'明细_三大表分析'!$D:$D,"毛利")</f>
        <v/>
      </c>
      <c r="E47" s="159">
        <f>SUMIFS('明细_三大表分析'!$E:$E,'明细_三大表分析'!$A:$A,$A47,'明细_三大表分析'!$D:$D,"净利润")</f>
        <v/>
      </c>
      <c r="F47" s="159">
        <f>SUMIFS('明细_三大表分析'!$E:$E,'明细_三大表分析'!$A:$A,$A47,'明细_三大表分析'!$D:$D,"经营现金流")</f>
        <v/>
      </c>
      <c r="G47" s="159">
        <f>SUMIFS('明细_三大表分析'!$E:$E,'明细_三大表分析'!$A:$A,$A47,'明细_三大表分析'!$D:$D,"总资产")</f>
        <v/>
      </c>
      <c r="H47" s="159">
        <f>SUMIFS('明细_三大表分析'!$E:$E,'明细_三大表分析'!$A:$A,$A47,'明细_三大表分析'!$D:$D,"总负债")</f>
        <v/>
      </c>
      <c r="I47" s="159">
        <f>SUMIFS('明细_三大表分析'!$E:$E,'明细_三大表分析'!$A:$A,$A47,'明细_三大表分析'!$D:$D,"所有者权益")</f>
        <v/>
      </c>
      <c r="J47" s="159">
        <f>SUMIFS('明细_三大表分析'!$E:$E,'明细_三大表分析'!$A:$A,$A47,'明细_三大表分析'!$D:$D,"货币资金")</f>
        <v/>
      </c>
      <c r="K47" s="159">
        <f>SUMIFS('明细_三大表分析'!$E:$E,'明细_三大表分析'!$A:$A,$A47,'明细_三大表分析'!$D:$D,"应收账款")</f>
        <v/>
      </c>
      <c r="L47" s="159">
        <f>SUMIFS('明细_三大表分析'!$E:$E,'明细_三大表分析'!$A:$A,$A47,'明细_三大表分析'!$D:$D,"存货")</f>
        <v/>
      </c>
      <c r="M47" s="160">
        <f>IFERROR(H47/G47,0)</f>
        <v/>
      </c>
      <c r="N47" s="160">
        <f>IFERROR(E47/C47,0)</f>
        <v/>
      </c>
      <c r="O47" s="160">
        <f>IFERROR(F47/E47,0)</f>
        <v/>
      </c>
      <c r="P47" s="159">
        <f>G47-H47-I47</f>
        <v/>
      </c>
      <c r="Q47" s="158">
        <f>IF(ABS(P47)&lt;1,"通过","异常")</f>
        <v/>
      </c>
      <c r="R47" s="158">
        <f>IFERROR(INDEX('明细_三大表分析'!$F:$F,MATCH($A47,'明细_三大表分析'!$A:$A,0)),"")</f>
        <v/>
      </c>
      <c r="S47" s="158">
        <f>IFERROR(INDEX('明细_三大表分析'!$G:$G,MATCH($A47,'明细_三大表分析'!$A:$A,0)),"")</f>
        <v/>
      </c>
    </row>
    <row r="48">
      <c r="A48" s="155" t="inlineStr">
        <is>
          <t>2026-W43</t>
        </is>
      </c>
      <c r="B48" s="155">
        <f>IFERROR(INDEX('明细_三大表分析'!$B:$B,MATCH($A48,'明细_三大表分析'!$A:$A,0)),"")</f>
        <v/>
      </c>
      <c r="C48" s="156">
        <f>SUMIFS('明细_三大表分析'!$E:$E,'明细_三大表分析'!$A:$A,$A48,'明细_三大表分析'!$D:$D,"收入")</f>
        <v/>
      </c>
      <c r="D48" s="156">
        <f>SUMIFS('明细_三大表分析'!$E:$E,'明细_三大表分析'!$A:$A,$A48,'明细_三大表分析'!$D:$D,"毛利")</f>
        <v/>
      </c>
      <c r="E48" s="156">
        <f>SUMIFS('明细_三大表分析'!$E:$E,'明细_三大表分析'!$A:$A,$A48,'明细_三大表分析'!$D:$D,"净利润")</f>
        <v/>
      </c>
      <c r="F48" s="156">
        <f>SUMIFS('明细_三大表分析'!$E:$E,'明细_三大表分析'!$A:$A,$A48,'明细_三大表分析'!$D:$D,"经营现金流")</f>
        <v/>
      </c>
      <c r="G48" s="156">
        <f>SUMIFS('明细_三大表分析'!$E:$E,'明细_三大表分析'!$A:$A,$A48,'明细_三大表分析'!$D:$D,"总资产")</f>
        <v/>
      </c>
      <c r="H48" s="156">
        <f>SUMIFS('明细_三大表分析'!$E:$E,'明细_三大表分析'!$A:$A,$A48,'明细_三大表分析'!$D:$D,"总负债")</f>
        <v/>
      </c>
      <c r="I48" s="156">
        <f>SUMIFS('明细_三大表分析'!$E:$E,'明细_三大表分析'!$A:$A,$A48,'明细_三大表分析'!$D:$D,"所有者权益")</f>
        <v/>
      </c>
      <c r="J48" s="156">
        <f>SUMIFS('明细_三大表分析'!$E:$E,'明细_三大表分析'!$A:$A,$A48,'明细_三大表分析'!$D:$D,"货币资金")</f>
        <v/>
      </c>
      <c r="K48" s="156">
        <f>SUMIFS('明细_三大表分析'!$E:$E,'明细_三大表分析'!$A:$A,$A48,'明细_三大表分析'!$D:$D,"应收账款")</f>
        <v/>
      </c>
      <c r="L48" s="156">
        <f>SUMIFS('明细_三大表分析'!$E:$E,'明细_三大表分析'!$A:$A,$A48,'明细_三大表分析'!$D:$D,"存货")</f>
        <v/>
      </c>
      <c r="M48" s="157">
        <f>IFERROR(H48/G48,0)</f>
        <v/>
      </c>
      <c r="N48" s="157">
        <f>IFERROR(E48/C48,0)</f>
        <v/>
      </c>
      <c r="O48" s="157">
        <f>IFERROR(F48/E48,0)</f>
        <v/>
      </c>
      <c r="P48" s="156">
        <f>G48-H48-I48</f>
        <v/>
      </c>
      <c r="Q48" s="155">
        <f>IF(ABS(P48)&lt;1,"通过","异常")</f>
        <v/>
      </c>
      <c r="R48" s="155">
        <f>IFERROR(INDEX('明细_三大表分析'!$F:$F,MATCH($A48,'明细_三大表分析'!$A:$A,0)),"")</f>
        <v/>
      </c>
      <c r="S48" s="155">
        <f>IFERROR(INDEX('明细_三大表分析'!$G:$G,MATCH($A48,'明细_三大表分析'!$A:$A,0)),"")</f>
        <v/>
      </c>
    </row>
    <row r="49">
      <c r="A49" s="158" t="inlineStr">
        <is>
          <t>2026-W44</t>
        </is>
      </c>
      <c r="B49" s="158">
        <f>IFERROR(INDEX('明细_三大表分析'!$B:$B,MATCH($A49,'明细_三大表分析'!$A:$A,0)),"")</f>
        <v/>
      </c>
      <c r="C49" s="159">
        <f>SUMIFS('明细_三大表分析'!$E:$E,'明细_三大表分析'!$A:$A,$A49,'明细_三大表分析'!$D:$D,"收入")</f>
        <v/>
      </c>
      <c r="D49" s="159">
        <f>SUMIFS('明细_三大表分析'!$E:$E,'明细_三大表分析'!$A:$A,$A49,'明细_三大表分析'!$D:$D,"毛利")</f>
        <v/>
      </c>
      <c r="E49" s="159">
        <f>SUMIFS('明细_三大表分析'!$E:$E,'明细_三大表分析'!$A:$A,$A49,'明细_三大表分析'!$D:$D,"净利润")</f>
        <v/>
      </c>
      <c r="F49" s="159">
        <f>SUMIFS('明细_三大表分析'!$E:$E,'明细_三大表分析'!$A:$A,$A49,'明细_三大表分析'!$D:$D,"经营现金流")</f>
        <v/>
      </c>
      <c r="G49" s="159">
        <f>SUMIFS('明细_三大表分析'!$E:$E,'明细_三大表分析'!$A:$A,$A49,'明细_三大表分析'!$D:$D,"总资产")</f>
        <v/>
      </c>
      <c r="H49" s="159">
        <f>SUMIFS('明细_三大表分析'!$E:$E,'明细_三大表分析'!$A:$A,$A49,'明细_三大表分析'!$D:$D,"总负债")</f>
        <v/>
      </c>
      <c r="I49" s="159">
        <f>SUMIFS('明细_三大表分析'!$E:$E,'明细_三大表分析'!$A:$A,$A49,'明细_三大表分析'!$D:$D,"所有者权益")</f>
        <v/>
      </c>
      <c r="J49" s="159">
        <f>SUMIFS('明细_三大表分析'!$E:$E,'明细_三大表分析'!$A:$A,$A49,'明细_三大表分析'!$D:$D,"货币资金")</f>
        <v/>
      </c>
      <c r="K49" s="159">
        <f>SUMIFS('明细_三大表分析'!$E:$E,'明细_三大表分析'!$A:$A,$A49,'明细_三大表分析'!$D:$D,"应收账款")</f>
        <v/>
      </c>
      <c r="L49" s="159">
        <f>SUMIFS('明细_三大表分析'!$E:$E,'明细_三大表分析'!$A:$A,$A49,'明细_三大表分析'!$D:$D,"存货")</f>
        <v/>
      </c>
      <c r="M49" s="160">
        <f>IFERROR(H49/G49,0)</f>
        <v/>
      </c>
      <c r="N49" s="160">
        <f>IFERROR(E49/C49,0)</f>
        <v/>
      </c>
      <c r="O49" s="160">
        <f>IFERROR(F49/E49,0)</f>
        <v/>
      </c>
      <c r="P49" s="159">
        <f>G49-H49-I49</f>
        <v/>
      </c>
      <c r="Q49" s="158">
        <f>IF(ABS(P49)&lt;1,"通过","异常")</f>
        <v/>
      </c>
      <c r="R49" s="158">
        <f>IFERROR(INDEX('明细_三大表分析'!$F:$F,MATCH($A49,'明细_三大表分析'!$A:$A,0)),"")</f>
        <v/>
      </c>
      <c r="S49" s="158">
        <f>IFERROR(INDEX('明细_三大表分析'!$G:$G,MATCH($A49,'明细_三大表分析'!$A:$A,0)),"")</f>
        <v/>
      </c>
    </row>
    <row r="50">
      <c r="A50" s="155" t="inlineStr">
        <is>
          <t>2026-W45</t>
        </is>
      </c>
      <c r="B50" s="155">
        <f>IFERROR(INDEX('明细_三大表分析'!$B:$B,MATCH($A50,'明细_三大表分析'!$A:$A,0)),"")</f>
        <v/>
      </c>
      <c r="C50" s="156">
        <f>SUMIFS('明细_三大表分析'!$E:$E,'明细_三大表分析'!$A:$A,$A50,'明细_三大表分析'!$D:$D,"收入")</f>
        <v/>
      </c>
      <c r="D50" s="156">
        <f>SUMIFS('明细_三大表分析'!$E:$E,'明细_三大表分析'!$A:$A,$A50,'明细_三大表分析'!$D:$D,"毛利")</f>
        <v/>
      </c>
      <c r="E50" s="156">
        <f>SUMIFS('明细_三大表分析'!$E:$E,'明细_三大表分析'!$A:$A,$A50,'明细_三大表分析'!$D:$D,"净利润")</f>
        <v/>
      </c>
      <c r="F50" s="156">
        <f>SUMIFS('明细_三大表分析'!$E:$E,'明细_三大表分析'!$A:$A,$A50,'明细_三大表分析'!$D:$D,"经营现金流")</f>
        <v/>
      </c>
      <c r="G50" s="156">
        <f>SUMIFS('明细_三大表分析'!$E:$E,'明细_三大表分析'!$A:$A,$A50,'明细_三大表分析'!$D:$D,"总资产")</f>
        <v/>
      </c>
      <c r="H50" s="156">
        <f>SUMIFS('明细_三大表分析'!$E:$E,'明细_三大表分析'!$A:$A,$A50,'明细_三大表分析'!$D:$D,"总负债")</f>
        <v/>
      </c>
      <c r="I50" s="156">
        <f>SUMIFS('明细_三大表分析'!$E:$E,'明细_三大表分析'!$A:$A,$A50,'明细_三大表分析'!$D:$D,"所有者权益")</f>
        <v/>
      </c>
      <c r="J50" s="156">
        <f>SUMIFS('明细_三大表分析'!$E:$E,'明细_三大表分析'!$A:$A,$A50,'明细_三大表分析'!$D:$D,"货币资金")</f>
        <v/>
      </c>
      <c r="K50" s="156">
        <f>SUMIFS('明细_三大表分析'!$E:$E,'明细_三大表分析'!$A:$A,$A50,'明细_三大表分析'!$D:$D,"应收账款")</f>
        <v/>
      </c>
      <c r="L50" s="156">
        <f>SUMIFS('明细_三大表分析'!$E:$E,'明细_三大表分析'!$A:$A,$A50,'明细_三大表分析'!$D:$D,"存货")</f>
        <v/>
      </c>
      <c r="M50" s="157">
        <f>IFERROR(H50/G50,0)</f>
        <v/>
      </c>
      <c r="N50" s="157">
        <f>IFERROR(E50/C50,0)</f>
        <v/>
      </c>
      <c r="O50" s="157">
        <f>IFERROR(F50/E50,0)</f>
        <v/>
      </c>
      <c r="P50" s="156">
        <f>G50-H50-I50</f>
        <v/>
      </c>
      <c r="Q50" s="155">
        <f>IF(ABS(P50)&lt;1,"通过","异常")</f>
        <v/>
      </c>
      <c r="R50" s="155">
        <f>IFERROR(INDEX('明细_三大表分析'!$F:$F,MATCH($A50,'明细_三大表分析'!$A:$A,0)),"")</f>
        <v/>
      </c>
      <c r="S50" s="155">
        <f>IFERROR(INDEX('明细_三大表分析'!$G:$G,MATCH($A50,'明细_三大表分析'!$A:$A,0)),"")</f>
        <v/>
      </c>
    </row>
    <row r="51">
      <c r="A51" s="158" t="inlineStr">
        <is>
          <t>2026-W46</t>
        </is>
      </c>
      <c r="B51" s="158">
        <f>IFERROR(INDEX('明细_三大表分析'!$B:$B,MATCH($A51,'明细_三大表分析'!$A:$A,0)),"")</f>
        <v/>
      </c>
      <c r="C51" s="159">
        <f>SUMIFS('明细_三大表分析'!$E:$E,'明细_三大表分析'!$A:$A,$A51,'明细_三大表分析'!$D:$D,"收入")</f>
        <v/>
      </c>
      <c r="D51" s="159">
        <f>SUMIFS('明细_三大表分析'!$E:$E,'明细_三大表分析'!$A:$A,$A51,'明细_三大表分析'!$D:$D,"毛利")</f>
        <v/>
      </c>
      <c r="E51" s="159">
        <f>SUMIFS('明细_三大表分析'!$E:$E,'明细_三大表分析'!$A:$A,$A51,'明细_三大表分析'!$D:$D,"净利润")</f>
        <v/>
      </c>
      <c r="F51" s="159">
        <f>SUMIFS('明细_三大表分析'!$E:$E,'明细_三大表分析'!$A:$A,$A51,'明细_三大表分析'!$D:$D,"经营现金流")</f>
        <v/>
      </c>
      <c r="G51" s="159">
        <f>SUMIFS('明细_三大表分析'!$E:$E,'明细_三大表分析'!$A:$A,$A51,'明细_三大表分析'!$D:$D,"总资产")</f>
        <v/>
      </c>
      <c r="H51" s="159">
        <f>SUMIFS('明细_三大表分析'!$E:$E,'明细_三大表分析'!$A:$A,$A51,'明细_三大表分析'!$D:$D,"总负债")</f>
        <v/>
      </c>
      <c r="I51" s="159">
        <f>SUMIFS('明细_三大表分析'!$E:$E,'明细_三大表分析'!$A:$A,$A51,'明细_三大表分析'!$D:$D,"所有者权益")</f>
        <v/>
      </c>
      <c r="J51" s="159">
        <f>SUMIFS('明细_三大表分析'!$E:$E,'明细_三大表分析'!$A:$A,$A51,'明细_三大表分析'!$D:$D,"货币资金")</f>
        <v/>
      </c>
      <c r="K51" s="159">
        <f>SUMIFS('明细_三大表分析'!$E:$E,'明细_三大表分析'!$A:$A,$A51,'明细_三大表分析'!$D:$D,"应收账款")</f>
        <v/>
      </c>
      <c r="L51" s="159">
        <f>SUMIFS('明细_三大表分析'!$E:$E,'明细_三大表分析'!$A:$A,$A51,'明细_三大表分析'!$D:$D,"存货")</f>
        <v/>
      </c>
      <c r="M51" s="160">
        <f>IFERROR(H51/G51,0)</f>
        <v/>
      </c>
      <c r="N51" s="160">
        <f>IFERROR(E51/C51,0)</f>
        <v/>
      </c>
      <c r="O51" s="160">
        <f>IFERROR(F51/E51,0)</f>
        <v/>
      </c>
      <c r="P51" s="159">
        <f>G51-H51-I51</f>
        <v/>
      </c>
      <c r="Q51" s="158">
        <f>IF(ABS(P51)&lt;1,"通过","异常")</f>
        <v/>
      </c>
      <c r="R51" s="158">
        <f>IFERROR(INDEX('明细_三大表分析'!$F:$F,MATCH($A51,'明细_三大表分析'!$A:$A,0)),"")</f>
        <v/>
      </c>
      <c r="S51" s="158">
        <f>IFERROR(INDEX('明细_三大表分析'!$G:$G,MATCH($A51,'明细_三大表分析'!$A:$A,0)),"")</f>
        <v/>
      </c>
    </row>
    <row r="52">
      <c r="A52" s="155" t="inlineStr">
        <is>
          <t>2026-W47</t>
        </is>
      </c>
      <c r="B52" s="155">
        <f>IFERROR(INDEX('明细_三大表分析'!$B:$B,MATCH($A52,'明细_三大表分析'!$A:$A,0)),"")</f>
        <v/>
      </c>
      <c r="C52" s="156">
        <f>SUMIFS('明细_三大表分析'!$E:$E,'明细_三大表分析'!$A:$A,$A52,'明细_三大表分析'!$D:$D,"收入")</f>
        <v/>
      </c>
      <c r="D52" s="156">
        <f>SUMIFS('明细_三大表分析'!$E:$E,'明细_三大表分析'!$A:$A,$A52,'明细_三大表分析'!$D:$D,"毛利")</f>
        <v/>
      </c>
      <c r="E52" s="156">
        <f>SUMIFS('明细_三大表分析'!$E:$E,'明细_三大表分析'!$A:$A,$A52,'明细_三大表分析'!$D:$D,"净利润")</f>
        <v/>
      </c>
      <c r="F52" s="156">
        <f>SUMIFS('明细_三大表分析'!$E:$E,'明细_三大表分析'!$A:$A,$A52,'明细_三大表分析'!$D:$D,"经营现金流")</f>
        <v/>
      </c>
      <c r="G52" s="156">
        <f>SUMIFS('明细_三大表分析'!$E:$E,'明细_三大表分析'!$A:$A,$A52,'明细_三大表分析'!$D:$D,"总资产")</f>
        <v/>
      </c>
      <c r="H52" s="156">
        <f>SUMIFS('明细_三大表分析'!$E:$E,'明细_三大表分析'!$A:$A,$A52,'明细_三大表分析'!$D:$D,"总负债")</f>
        <v/>
      </c>
      <c r="I52" s="156">
        <f>SUMIFS('明细_三大表分析'!$E:$E,'明细_三大表分析'!$A:$A,$A52,'明细_三大表分析'!$D:$D,"所有者权益")</f>
        <v/>
      </c>
      <c r="J52" s="156">
        <f>SUMIFS('明细_三大表分析'!$E:$E,'明细_三大表分析'!$A:$A,$A52,'明细_三大表分析'!$D:$D,"货币资金")</f>
        <v/>
      </c>
      <c r="K52" s="156">
        <f>SUMIFS('明细_三大表分析'!$E:$E,'明细_三大表分析'!$A:$A,$A52,'明细_三大表分析'!$D:$D,"应收账款")</f>
        <v/>
      </c>
      <c r="L52" s="156">
        <f>SUMIFS('明细_三大表分析'!$E:$E,'明细_三大表分析'!$A:$A,$A52,'明细_三大表分析'!$D:$D,"存货")</f>
        <v/>
      </c>
      <c r="M52" s="157">
        <f>IFERROR(H52/G52,0)</f>
        <v/>
      </c>
      <c r="N52" s="157">
        <f>IFERROR(E52/C52,0)</f>
        <v/>
      </c>
      <c r="O52" s="157">
        <f>IFERROR(F52/E52,0)</f>
        <v/>
      </c>
      <c r="P52" s="156">
        <f>G52-H52-I52</f>
        <v/>
      </c>
      <c r="Q52" s="155">
        <f>IF(ABS(P52)&lt;1,"通过","异常")</f>
        <v/>
      </c>
      <c r="R52" s="155">
        <f>IFERROR(INDEX('明细_三大表分析'!$F:$F,MATCH($A52,'明细_三大表分析'!$A:$A,0)),"")</f>
        <v/>
      </c>
      <c r="S52" s="155">
        <f>IFERROR(INDEX('明细_三大表分析'!$G:$G,MATCH($A52,'明细_三大表分析'!$A:$A,0)),"")</f>
        <v/>
      </c>
    </row>
    <row r="53">
      <c r="A53" s="158" t="inlineStr">
        <is>
          <t>2026-W48</t>
        </is>
      </c>
      <c r="B53" s="158">
        <f>IFERROR(INDEX('明细_三大表分析'!$B:$B,MATCH($A53,'明细_三大表分析'!$A:$A,0)),"")</f>
        <v/>
      </c>
      <c r="C53" s="159">
        <f>SUMIFS('明细_三大表分析'!$E:$E,'明细_三大表分析'!$A:$A,$A53,'明细_三大表分析'!$D:$D,"收入")</f>
        <v/>
      </c>
      <c r="D53" s="159">
        <f>SUMIFS('明细_三大表分析'!$E:$E,'明细_三大表分析'!$A:$A,$A53,'明细_三大表分析'!$D:$D,"毛利")</f>
        <v/>
      </c>
      <c r="E53" s="159">
        <f>SUMIFS('明细_三大表分析'!$E:$E,'明细_三大表分析'!$A:$A,$A53,'明细_三大表分析'!$D:$D,"净利润")</f>
        <v/>
      </c>
      <c r="F53" s="159">
        <f>SUMIFS('明细_三大表分析'!$E:$E,'明细_三大表分析'!$A:$A,$A53,'明细_三大表分析'!$D:$D,"经营现金流")</f>
        <v/>
      </c>
      <c r="G53" s="159">
        <f>SUMIFS('明细_三大表分析'!$E:$E,'明细_三大表分析'!$A:$A,$A53,'明细_三大表分析'!$D:$D,"总资产")</f>
        <v/>
      </c>
      <c r="H53" s="159">
        <f>SUMIFS('明细_三大表分析'!$E:$E,'明细_三大表分析'!$A:$A,$A53,'明细_三大表分析'!$D:$D,"总负债")</f>
        <v/>
      </c>
      <c r="I53" s="159">
        <f>SUMIFS('明细_三大表分析'!$E:$E,'明细_三大表分析'!$A:$A,$A53,'明细_三大表分析'!$D:$D,"所有者权益")</f>
        <v/>
      </c>
      <c r="J53" s="159">
        <f>SUMIFS('明细_三大表分析'!$E:$E,'明细_三大表分析'!$A:$A,$A53,'明细_三大表分析'!$D:$D,"货币资金")</f>
        <v/>
      </c>
      <c r="K53" s="159">
        <f>SUMIFS('明细_三大表分析'!$E:$E,'明细_三大表分析'!$A:$A,$A53,'明细_三大表分析'!$D:$D,"应收账款")</f>
        <v/>
      </c>
      <c r="L53" s="159">
        <f>SUMIFS('明细_三大表分析'!$E:$E,'明细_三大表分析'!$A:$A,$A53,'明细_三大表分析'!$D:$D,"存货")</f>
        <v/>
      </c>
      <c r="M53" s="160">
        <f>IFERROR(H53/G53,0)</f>
        <v/>
      </c>
      <c r="N53" s="160">
        <f>IFERROR(E53/C53,0)</f>
        <v/>
      </c>
      <c r="O53" s="160">
        <f>IFERROR(F53/E53,0)</f>
        <v/>
      </c>
      <c r="P53" s="159">
        <f>G53-H53-I53</f>
        <v/>
      </c>
      <c r="Q53" s="158">
        <f>IF(ABS(P53)&lt;1,"通过","异常")</f>
        <v/>
      </c>
      <c r="R53" s="158">
        <f>IFERROR(INDEX('明细_三大表分析'!$F:$F,MATCH($A53,'明细_三大表分析'!$A:$A,0)),"")</f>
        <v/>
      </c>
      <c r="S53" s="158">
        <f>IFERROR(INDEX('明细_三大表分析'!$G:$G,MATCH($A53,'明细_三大表分析'!$A:$A,0)),"")</f>
        <v/>
      </c>
    </row>
    <row r="54">
      <c r="A54" s="155" t="inlineStr">
        <is>
          <t>2026-W49</t>
        </is>
      </c>
      <c r="B54" s="155">
        <f>IFERROR(INDEX('明细_三大表分析'!$B:$B,MATCH($A54,'明细_三大表分析'!$A:$A,0)),"")</f>
        <v/>
      </c>
      <c r="C54" s="156">
        <f>SUMIFS('明细_三大表分析'!$E:$E,'明细_三大表分析'!$A:$A,$A54,'明细_三大表分析'!$D:$D,"收入")</f>
        <v/>
      </c>
      <c r="D54" s="156">
        <f>SUMIFS('明细_三大表分析'!$E:$E,'明细_三大表分析'!$A:$A,$A54,'明细_三大表分析'!$D:$D,"毛利")</f>
        <v/>
      </c>
      <c r="E54" s="156">
        <f>SUMIFS('明细_三大表分析'!$E:$E,'明细_三大表分析'!$A:$A,$A54,'明细_三大表分析'!$D:$D,"净利润")</f>
        <v/>
      </c>
      <c r="F54" s="156">
        <f>SUMIFS('明细_三大表分析'!$E:$E,'明细_三大表分析'!$A:$A,$A54,'明细_三大表分析'!$D:$D,"经营现金流")</f>
        <v/>
      </c>
      <c r="G54" s="156">
        <f>SUMIFS('明细_三大表分析'!$E:$E,'明细_三大表分析'!$A:$A,$A54,'明细_三大表分析'!$D:$D,"总资产")</f>
        <v/>
      </c>
      <c r="H54" s="156">
        <f>SUMIFS('明细_三大表分析'!$E:$E,'明细_三大表分析'!$A:$A,$A54,'明细_三大表分析'!$D:$D,"总负债")</f>
        <v/>
      </c>
      <c r="I54" s="156">
        <f>SUMIFS('明细_三大表分析'!$E:$E,'明细_三大表分析'!$A:$A,$A54,'明细_三大表分析'!$D:$D,"所有者权益")</f>
        <v/>
      </c>
      <c r="J54" s="156">
        <f>SUMIFS('明细_三大表分析'!$E:$E,'明细_三大表分析'!$A:$A,$A54,'明细_三大表分析'!$D:$D,"货币资金")</f>
        <v/>
      </c>
      <c r="K54" s="156">
        <f>SUMIFS('明细_三大表分析'!$E:$E,'明细_三大表分析'!$A:$A,$A54,'明细_三大表分析'!$D:$D,"应收账款")</f>
        <v/>
      </c>
      <c r="L54" s="156">
        <f>SUMIFS('明细_三大表分析'!$E:$E,'明细_三大表分析'!$A:$A,$A54,'明细_三大表分析'!$D:$D,"存货")</f>
        <v/>
      </c>
      <c r="M54" s="157">
        <f>IFERROR(H54/G54,0)</f>
        <v/>
      </c>
      <c r="N54" s="157">
        <f>IFERROR(E54/C54,0)</f>
        <v/>
      </c>
      <c r="O54" s="157">
        <f>IFERROR(F54/E54,0)</f>
        <v/>
      </c>
      <c r="P54" s="156">
        <f>G54-H54-I54</f>
        <v/>
      </c>
      <c r="Q54" s="155">
        <f>IF(ABS(P54)&lt;1,"通过","异常")</f>
        <v/>
      </c>
      <c r="R54" s="155">
        <f>IFERROR(INDEX('明细_三大表分析'!$F:$F,MATCH($A54,'明细_三大表分析'!$A:$A,0)),"")</f>
        <v/>
      </c>
      <c r="S54" s="155">
        <f>IFERROR(INDEX('明细_三大表分析'!$G:$G,MATCH($A54,'明细_三大表分析'!$A:$A,0)),"")</f>
        <v/>
      </c>
    </row>
    <row r="55">
      <c r="A55" s="158" t="inlineStr">
        <is>
          <t>2026-W50</t>
        </is>
      </c>
      <c r="B55" s="158">
        <f>IFERROR(INDEX('明细_三大表分析'!$B:$B,MATCH($A55,'明细_三大表分析'!$A:$A,0)),"")</f>
        <v/>
      </c>
      <c r="C55" s="159">
        <f>SUMIFS('明细_三大表分析'!$E:$E,'明细_三大表分析'!$A:$A,$A55,'明细_三大表分析'!$D:$D,"收入")</f>
        <v/>
      </c>
      <c r="D55" s="159">
        <f>SUMIFS('明细_三大表分析'!$E:$E,'明细_三大表分析'!$A:$A,$A55,'明细_三大表分析'!$D:$D,"毛利")</f>
        <v/>
      </c>
      <c r="E55" s="159">
        <f>SUMIFS('明细_三大表分析'!$E:$E,'明细_三大表分析'!$A:$A,$A55,'明细_三大表分析'!$D:$D,"净利润")</f>
        <v/>
      </c>
      <c r="F55" s="159">
        <f>SUMIFS('明细_三大表分析'!$E:$E,'明细_三大表分析'!$A:$A,$A55,'明细_三大表分析'!$D:$D,"经营现金流")</f>
        <v/>
      </c>
      <c r="G55" s="159">
        <f>SUMIFS('明细_三大表分析'!$E:$E,'明细_三大表分析'!$A:$A,$A55,'明细_三大表分析'!$D:$D,"总资产")</f>
        <v/>
      </c>
      <c r="H55" s="159">
        <f>SUMIFS('明细_三大表分析'!$E:$E,'明细_三大表分析'!$A:$A,$A55,'明细_三大表分析'!$D:$D,"总负债")</f>
        <v/>
      </c>
      <c r="I55" s="159">
        <f>SUMIFS('明细_三大表分析'!$E:$E,'明细_三大表分析'!$A:$A,$A55,'明细_三大表分析'!$D:$D,"所有者权益")</f>
        <v/>
      </c>
      <c r="J55" s="159">
        <f>SUMIFS('明细_三大表分析'!$E:$E,'明细_三大表分析'!$A:$A,$A55,'明细_三大表分析'!$D:$D,"货币资金")</f>
        <v/>
      </c>
      <c r="K55" s="159">
        <f>SUMIFS('明细_三大表分析'!$E:$E,'明细_三大表分析'!$A:$A,$A55,'明细_三大表分析'!$D:$D,"应收账款")</f>
        <v/>
      </c>
      <c r="L55" s="159">
        <f>SUMIFS('明细_三大表分析'!$E:$E,'明细_三大表分析'!$A:$A,$A55,'明细_三大表分析'!$D:$D,"存货")</f>
        <v/>
      </c>
      <c r="M55" s="160">
        <f>IFERROR(H55/G55,0)</f>
        <v/>
      </c>
      <c r="N55" s="160">
        <f>IFERROR(E55/C55,0)</f>
        <v/>
      </c>
      <c r="O55" s="160">
        <f>IFERROR(F55/E55,0)</f>
        <v/>
      </c>
      <c r="P55" s="159">
        <f>G55-H55-I55</f>
        <v/>
      </c>
      <c r="Q55" s="158">
        <f>IF(ABS(P55)&lt;1,"通过","异常")</f>
        <v/>
      </c>
      <c r="R55" s="158">
        <f>IFERROR(INDEX('明细_三大表分析'!$F:$F,MATCH($A55,'明细_三大表分析'!$A:$A,0)),"")</f>
        <v/>
      </c>
      <c r="S55" s="158">
        <f>IFERROR(INDEX('明细_三大表分析'!$G:$G,MATCH($A55,'明细_三大表分析'!$A:$A,0)),"")</f>
        <v/>
      </c>
    </row>
    <row r="56">
      <c r="A56" s="155" t="inlineStr">
        <is>
          <t>2026-W51</t>
        </is>
      </c>
      <c r="B56" s="155">
        <f>IFERROR(INDEX('明细_三大表分析'!$B:$B,MATCH($A56,'明细_三大表分析'!$A:$A,0)),"")</f>
        <v/>
      </c>
      <c r="C56" s="156">
        <f>SUMIFS('明细_三大表分析'!$E:$E,'明细_三大表分析'!$A:$A,$A56,'明细_三大表分析'!$D:$D,"收入")</f>
        <v/>
      </c>
      <c r="D56" s="156">
        <f>SUMIFS('明细_三大表分析'!$E:$E,'明细_三大表分析'!$A:$A,$A56,'明细_三大表分析'!$D:$D,"毛利")</f>
        <v/>
      </c>
      <c r="E56" s="156">
        <f>SUMIFS('明细_三大表分析'!$E:$E,'明细_三大表分析'!$A:$A,$A56,'明细_三大表分析'!$D:$D,"净利润")</f>
        <v/>
      </c>
      <c r="F56" s="156">
        <f>SUMIFS('明细_三大表分析'!$E:$E,'明细_三大表分析'!$A:$A,$A56,'明细_三大表分析'!$D:$D,"经营现金流")</f>
        <v/>
      </c>
      <c r="G56" s="156">
        <f>SUMIFS('明细_三大表分析'!$E:$E,'明细_三大表分析'!$A:$A,$A56,'明细_三大表分析'!$D:$D,"总资产")</f>
        <v/>
      </c>
      <c r="H56" s="156">
        <f>SUMIFS('明细_三大表分析'!$E:$E,'明细_三大表分析'!$A:$A,$A56,'明细_三大表分析'!$D:$D,"总负债")</f>
        <v/>
      </c>
      <c r="I56" s="156">
        <f>SUMIFS('明细_三大表分析'!$E:$E,'明细_三大表分析'!$A:$A,$A56,'明细_三大表分析'!$D:$D,"所有者权益")</f>
        <v/>
      </c>
      <c r="J56" s="156">
        <f>SUMIFS('明细_三大表分析'!$E:$E,'明细_三大表分析'!$A:$A,$A56,'明细_三大表分析'!$D:$D,"货币资金")</f>
        <v/>
      </c>
      <c r="K56" s="156">
        <f>SUMIFS('明细_三大表分析'!$E:$E,'明细_三大表分析'!$A:$A,$A56,'明细_三大表分析'!$D:$D,"应收账款")</f>
        <v/>
      </c>
      <c r="L56" s="156">
        <f>SUMIFS('明细_三大表分析'!$E:$E,'明细_三大表分析'!$A:$A,$A56,'明细_三大表分析'!$D:$D,"存货")</f>
        <v/>
      </c>
      <c r="M56" s="157">
        <f>IFERROR(H56/G56,0)</f>
        <v/>
      </c>
      <c r="N56" s="157">
        <f>IFERROR(E56/C56,0)</f>
        <v/>
      </c>
      <c r="O56" s="157">
        <f>IFERROR(F56/E56,0)</f>
        <v/>
      </c>
      <c r="P56" s="156">
        <f>G56-H56-I56</f>
        <v/>
      </c>
      <c r="Q56" s="155">
        <f>IF(ABS(P56)&lt;1,"通过","异常")</f>
        <v/>
      </c>
      <c r="R56" s="155">
        <f>IFERROR(INDEX('明细_三大表分析'!$F:$F,MATCH($A56,'明细_三大表分析'!$A:$A,0)),"")</f>
        <v/>
      </c>
      <c r="S56" s="155">
        <f>IFERROR(INDEX('明细_三大表分析'!$G:$G,MATCH($A56,'明细_三大表分析'!$A:$A,0)),"")</f>
        <v/>
      </c>
    </row>
    <row r="57">
      <c r="A57" s="158" t="inlineStr">
        <is>
          <t>2026-W52</t>
        </is>
      </c>
      <c r="B57" s="158">
        <f>IFERROR(INDEX('明细_三大表分析'!$B:$B,MATCH($A57,'明细_三大表分析'!$A:$A,0)),"")</f>
        <v/>
      </c>
      <c r="C57" s="159">
        <f>SUMIFS('明细_三大表分析'!$E:$E,'明细_三大表分析'!$A:$A,$A57,'明细_三大表分析'!$D:$D,"收入")</f>
        <v/>
      </c>
      <c r="D57" s="159">
        <f>SUMIFS('明细_三大表分析'!$E:$E,'明细_三大表分析'!$A:$A,$A57,'明细_三大表分析'!$D:$D,"毛利")</f>
        <v/>
      </c>
      <c r="E57" s="159">
        <f>SUMIFS('明细_三大表分析'!$E:$E,'明细_三大表分析'!$A:$A,$A57,'明细_三大表分析'!$D:$D,"净利润")</f>
        <v/>
      </c>
      <c r="F57" s="159">
        <f>SUMIFS('明细_三大表分析'!$E:$E,'明细_三大表分析'!$A:$A,$A57,'明细_三大表分析'!$D:$D,"经营现金流")</f>
        <v/>
      </c>
      <c r="G57" s="159">
        <f>SUMIFS('明细_三大表分析'!$E:$E,'明细_三大表分析'!$A:$A,$A57,'明细_三大表分析'!$D:$D,"总资产")</f>
        <v/>
      </c>
      <c r="H57" s="159">
        <f>SUMIFS('明细_三大表分析'!$E:$E,'明细_三大表分析'!$A:$A,$A57,'明细_三大表分析'!$D:$D,"总负债")</f>
        <v/>
      </c>
      <c r="I57" s="159">
        <f>SUMIFS('明细_三大表分析'!$E:$E,'明细_三大表分析'!$A:$A,$A57,'明细_三大表分析'!$D:$D,"所有者权益")</f>
        <v/>
      </c>
      <c r="J57" s="159">
        <f>SUMIFS('明细_三大表分析'!$E:$E,'明细_三大表分析'!$A:$A,$A57,'明细_三大表分析'!$D:$D,"货币资金")</f>
        <v/>
      </c>
      <c r="K57" s="159">
        <f>SUMIFS('明细_三大表分析'!$E:$E,'明细_三大表分析'!$A:$A,$A57,'明细_三大表分析'!$D:$D,"应收账款")</f>
        <v/>
      </c>
      <c r="L57" s="159">
        <f>SUMIFS('明细_三大表分析'!$E:$E,'明细_三大表分析'!$A:$A,$A57,'明细_三大表分析'!$D:$D,"存货")</f>
        <v/>
      </c>
      <c r="M57" s="160">
        <f>IFERROR(H57/G57,0)</f>
        <v/>
      </c>
      <c r="N57" s="160">
        <f>IFERROR(E57/C57,0)</f>
        <v/>
      </c>
      <c r="O57" s="160">
        <f>IFERROR(F57/E57,0)</f>
        <v/>
      </c>
      <c r="P57" s="159">
        <f>G57-H57-I57</f>
        <v/>
      </c>
      <c r="Q57" s="158">
        <f>IF(ABS(P57)&lt;1,"通过","异常")</f>
        <v/>
      </c>
      <c r="R57" s="158">
        <f>IFERROR(INDEX('明细_三大表分析'!$F:$F,MATCH($A57,'明细_三大表分析'!$A:$A,0)),"")</f>
        <v/>
      </c>
      <c r="S57" s="158">
        <f>IFERROR(INDEX('明细_三大表分析'!$G:$G,MATCH($A57,'明细_三大表分析'!$A:$A,0)),"")</f>
        <v/>
      </c>
    </row>
    <row r="58">
      <c r="A58" s="155" t="inlineStr">
        <is>
          <t>2026-W53</t>
        </is>
      </c>
      <c r="B58" s="155">
        <f>IFERROR(INDEX('明细_三大表分析'!$B:$B,MATCH($A58,'明细_三大表分析'!$A:$A,0)),"")</f>
        <v/>
      </c>
      <c r="C58" s="156">
        <f>SUMIFS('明细_三大表分析'!$E:$E,'明细_三大表分析'!$A:$A,$A58,'明细_三大表分析'!$D:$D,"收入")</f>
        <v/>
      </c>
      <c r="D58" s="156">
        <f>SUMIFS('明细_三大表分析'!$E:$E,'明细_三大表分析'!$A:$A,$A58,'明细_三大表分析'!$D:$D,"毛利")</f>
        <v/>
      </c>
      <c r="E58" s="156">
        <f>SUMIFS('明细_三大表分析'!$E:$E,'明细_三大表分析'!$A:$A,$A58,'明细_三大表分析'!$D:$D,"净利润")</f>
        <v/>
      </c>
      <c r="F58" s="156">
        <f>SUMIFS('明细_三大表分析'!$E:$E,'明细_三大表分析'!$A:$A,$A58,'明细_三大表分析'!$D:$D,"经营现金流")</f>
        <v/>
      </c>
      <c r="G58" s="156">
        <f>SUMIFS('明细_三大表分析'!$E:$E,'明细_三大表分析'!$A:$A,$A58,'明细_三大表分析'!$D:$D,"总资产")</f>
        <v/>
      </c>
      <c r="H58" s="156">
        <f>SUMIFS('明细_三大表分析'!$E:$E,'明细_三大表分析'!$A:$A,$A58,'明细_三大表分析'!$D:$D,"总负债")</f>
        <v/>
      </c>
      <c r="I58" s="156">
        <f>SUMIFS('明细_三大表分析'!$E:$E,'明细_三大表分析'!$A:$A,$A58,'明细_三大表分析'!$D:$D,"所有者权益")</f>
        <v/>
      </c>
      <c r="J58" s="156">
        <f>SUMIFS('明细_三大表分析'!$E:$E,'明细_三大表分析'!$A:$A,$A58,'明细_三大表分析'!$D:$D,"货币资金")</f>
        <v/>
      </c>
      <c r="K58" s="156">
        <f>SUMIFS('明细_三大表分析'!$E:$E,'明细_三大表分析'!$A:$A,$A58,'明细_三大表分析'!$D:$D,"应收账款")</f>
        <v/>
      </c>
      <c r="L58" s="156">
        <f>SUMIFS('明细_三大表分析'!$E:$E,'明细_三大表分析'!$A:$A,$A58,'明细_三大表分析'!$D:$D,"存货")</f>
        <v/>
      </c>
      <c r="M58" s="157">
        <f>IFERROR(H58/G58,0)</f>
        <v/>
      </c>
      <c r="N58" s="157">
        <f>IFERROR(E58/C58,0)</f>
        <v/>
      </c>
      <c r="O58" s="157">
        <f>IFERROR(F58/E58,0)</f>
        <v/>
      </c>
      <c r="P58" s="156">
        <f>G58-H58-I58</f>
        <v/>
      </c>
      <c r="Q58" s="155">
        <f>IF(ABS(P58)&lt;1,"通过","异常")</f>
        <v/>
      </c>
      <c r="R58" s="155">
        <f>IFERROR(INDEX('明细_三大表分析'!$F:$F,MATCH($A58,'明细_三大表分析'!$A:$A,0)),"")</f>
        <v/>
      </c>
      <c r="S58" s="155">
        <f>IFERROR(INDEX('明细_三大表分析'!$G:$G,MATCH($A58,'明细_三大表分析'!$A:$A,0)),"")</f>
        <v/>
      </c>
    </row>
  </sheetData>
  <pageMargins left="0.75" right="0.75" top="1" bottom="1" header="0.5" footer="0.5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M57"/>
  <sheetViews>
    <sheetView showGridLines="0" workbookViewId="0">
      <selection activeCell="A1" sqref="A1"/>
    </sheetView>
  </sheetViews>
  <sheetFormatPr baseColWidth="8" defaultRowHeight="13.8"/>
  <cols>
    <col width="14.09765625" customWidth="1" style="33" min="1" max="1"/>
    <col width="15.5" customWidth="1" style="33" min="2" max="4"/>
    <col width="16.796875" customWidth="1" style="33" min="5" max="6"/>
    <col width="19.5" customWidth="1" style="33" min="7" max="7"/>
    <col width="23.5" customWidth="1" style="33" min="8" max="8"/>
  </cols>
  <sheetData>
    <row r="1" ht="28.5" customHeight="1" s="33">
      <c r="A1" s="76" t="inlineStr">
        <is>
          <t>校验_周度一致性</t>
        </is>
      </c>
    </row>
    <row r="2" ht="22.5" customHeight="1" s="33">
      <c r="A2" s="44" t="inlineStr">
        <is>
          <t>用于检查同一周是否在各明细表中都有数据，以及回款 / 收入 / 费用是否存在明显异常。</t>
        </is>
      </c>
    </row>
    <row r="3">
      <c r="A3" s="45" t="inlineStr">
        <is>
          <t>蓝色区域均为自动校验结果。建议作者每次更新模板后先看这张表，确认周次关系和明细条数是否对齐。</t>
        </is>
      </c>
    </row>
    <row r="4" ht="16.2" customHeight="1" s="33">
      <c r="A4" s="78" t="inlineStr">
        <is>
          <t>周次</t>
        </is>
      </c>
      <c r="B4" s="78" t="inlineStr">
        <is>
          <t>收入明细条数</t>
        </is>
      </c>
      <c r="C4" s="78" t="inlineStr">
        <is>
          <t>费用明细条数</t>
        </is>
      </c>
      <c r="D4" s="78" t="inlineStr">
        <is>
          <t>回款明细条数</t>
        </is>
      </c>
      <c r="E4" s="78" t="inlineStr">
        <is>
          <t>收入金额</t>
        </is>
      </c>
      <c r="F4" s="78" t="inlineStr">
        <is>
          <t>本周回款</t>
        </is>
      </c>
      <c r="G4" s="78" t="inlineStr">
        <is>
          <t>校验状态</t>
        </is>
      </c>
      <c r="H4" s="78" t="inlineStr">
        <is>
          <t>提示</t>
        </is>
      </c>
    </row>
    <row r="5" ht="15.6" customHeight="1" s="33">
      <c r="A5" s="5">
        <f>汇总_经营周报!A5</f>
        <v/>
      </c>
      <c r="B5" s="5">
        <f>IF($A5="","",COUNTIF(明细_收入项目!$A$5:$A$204,$A5))</f>
        <v/>
      </c>
      <c r="C5" s="5">
        <f>IF($A5="","",COUNTIF(明细_费用项目!$A$5:$A$204,$A5))</f>
        <v/>
      </c>
      <c r="D5" s="5">
        <f>IF($A5="","",COUNTIF(明细_回款客户!$A$5:$A$204,$A5))</f>
        <v/>
      </c>
      <c r="E5" s="8">
        <f>IF($A5="","",SUMIF(明细_收入项目!$A$5:$A$204,$A5,明细_收入项目!$E$5:$E$204))</f>
        <v/>
      </c>
      <c r="F5" s="8">
        <f>IF($A5="","",SUMIF(明细_回款客户!$A$5:$A$204,$A5,明细_回款客户!$F$5:$F$204))</f>
        <v/>
      </c>
      <c r="G5" s="5">
        <f>IF($A5="","",IF(OR(B5=0,C5=0,D5=0),"缺少明细",IF(F5&gt;E5*1.5,"回款异常偏高","通过")))</f>
        <v/>
      </c>
      <c r="H5" s="5">
        <f>IF(G5="通过","",IF(G5="缺少明细","请检查收入、费用、回款明细是否都有本周数据","请确认是否包含历史应收集中回款"))</f>
        <v/>
      </c>
    </row>
    <row r="6" ht="15.6" customHeight="1" s="33">
      <c r="A6" s="5">
        <f>汇总_经营周报!A6</f>
        <v/>
      </c>
      <c r="B6" s="5">
        <f>IF($A6="","",COUNTIF(明细_收入项目!$A$5:$A$204,$A6))</f>
        <v/>
      </c>
      <c r="C6" s="5">
        <f>IF($A6="","",COUNTIF(明细_费用项目!$A$5:$A$204,$A6))</f>
        <v/>
      </c>
      <c r="D6" s="5">
        <f>IF($A6="","",COUNTIF(明细_回款客户!$A$5:$A$204,$A6))</f>
        <v/>
      </c>
      <c r="E6" s="8">
        <f>IF($A6="","",SUMIF(明细_收入项目!$A$5:$A$204,$A6,明细_收入项目!$E$5:$E$204))</f>
        <v/>
      </c>
      <c r="F6" s="8">
        <f>IF($A6="","",SUMIF(明细_回款客户!$A$5:$A$204,$A6,明细_回款客户!$F$5:$F$204))</f>
        <v/>
      </c>
      <c r="G6" s="5">
        <f>IF($A6="","",IF(OR(B6=0,C6=0,D6=0),"缺少明细",IF(F6&gt;E6*1.5,"回款异常偏高","通过")))</f>
        <v/>
      </c>
      <c r="H6" s="5">
        <f>IF(G6="通过","",IF(G6="缺少明细","请检查收入、费用、回款明细是否都有本周数据","请确认是否包含历史应收集中回款"))</f>
        <v/>
      </c>
    </row>
    <row r="7" ht="15.6" customHeight="1" s="33">
      <c r="A7" s="5">
        <f>汇总_经营周报!A7</f>
        <v/>
      </c>
      <c r="B7" s="5">
        <f>IF($A7="","",COUNTIF(明细_收入项目!$A$5:$A$204,$A7))</f>
        <v/>
      </c>
      <c r="C7" s="5">
        <f>IF($A7="","",COUNTIF(明细_费用项目!$A$5:$A$204,$A7))</f>
        <v/>
      </c>
      <c r="D7" s="5">
        <f>IF($A7="","",COUNTIF(明细_回款客户!$A$5:$A$204,$A7))</f>
        <v/>
      </c>
      <c r="E7" s="8">
        <f>IF($A7="","",SUMIF(明细_收入项目!$A$5:$A$204,$A7,明细_收入项目!$E$5:$E$204))</f>
        <v/>
      </c>
      <c r="F7" s="8">
        <f>IF($A7="","",SUMIF(明细_回款客户!$A$5:$A$204,$A7,明细_回款客户!$F$5:$F$204))</f>
        <v/>
      </c>
      <c r="G7" s="5">
        <f>IF($A7="","",IF(OR(B7=0,C7=0,D7=0),"缺少明细",IF(F7&gt;E7*1.5,"回款异常偏高","通过")))</f>
        <v/>
      </c>
      <c r="H7" s="5">
        <f>IF(G7="通过","",IF(G7="缺少明细","请检查收入、费用、回款明细是否都有本周数据","请确认是否包含历史应收集中回款"))</f>
        <v/>
      </c>
    </row>
    <row r="8" ht="15.6" customHeight="1" s="33">
      <c r="A8" s="5">
        <f>汇总_经营周报!A8</f>
        <v/>
      </c>
      <c r="B8" s="5">
        <f>IF($A8="","",COUNTIF(明细_收入项目!$A$5:$A$204,$A8))</f>
        <v/>
      </c>
      <c r="C8" s="5">
        <f>IF($A8="","",COUNTIF(明细_费用项目!$A$5:$A$204,$A8))</f>
        <v/>
      </c>
      <c r="D8" s="5">
        <f>IF($A8="","",COUNTIF(明细_回款客户!$A$5:$A$204,$A8))</f>
        <v/>
      </c>
      <c r="E8" s="8">
        <f>IF($A8="","",SUMIF(明细_收入项目!$A$5:$A$204,$A8,明细_收入项目!$E$5:$E$204))</f>
        <v/>
      </c>
      <c r="F8" s="8">
        <f>IF($A8="","",SUMIF(明细_回款客户!$A$5:$A$204,$A8,明细_回款客户!$F$5:$F$204))</f>
        <v/>
      </c>
      <c r="G8" s="5">
        <f>IF($A8="","",IF(OR(B8=0,C8=0,D8=0),"缺少明细",IF(F8&gt;E8*1.5,"回款异常偏高","通过")))</f>
        <v/>
      </c>
      <c r="H8" s="5">
        <f>IF(G8="通过","",IF(G8="缺少明细","请检查收入、费用、回款明细是否都有本周数据","请确认是否包含历史应收集中回款"))</f>
        <v/>
      </c>
    </row>
    <row r="9" ht="15.6" customHeight="1" s="33">
      <c r="A9" s="5">
        <f>汇总_经营周报!A9</f>
        <v/>
      </c>
      <c r="B9" s="5">
        <f>IF($A9="","",COUNTIF(明细_收入项目!$A$5:$A$204,$A9))</f>
        <v/>
      </c>
      <c r="C9" s="5">
        <f>IF($A9="","",COUNTIF(明细_费用项目!$A$5:$A$204,$A9))</f>
        <v/>
      </c>
      <c r="D9" s="5">
        <f>IF($A9="","",COUNTIF(明细_回款客户!$A$5:$A$204,$A9))</f>
        <v/>
      </c>
      <c r="E9" s="8">
        <f>IF($A9="","",SUMIF(明细_收入项目!$A$5:$A$204,$A9,明细_收入项目!$E$5:$E$204))</f>
        <v/>
      </c>
      <c r="F9" s="8">
        <f>IF($A9="","",SUMIF(明细_回款客户!$A$5:$A$204,$A9,明细_回款客户!$F$5:$F$204))</f>
        <v/>
      </c>
      <c r="G9" s="5">
        <f>IF($A9="","",IF(OR(B9=0,C9=0,D9=0),"缺少明细",IF(F9&gt;E9*1.5,"回款异常偏高","通过")))</f>
        <v/>
      </c>
      <c r="H9" s="5">
        <f>IF(G9="通过","",IF(G9="缺少明细","请检查收入、费用、回款明细是否都有本周数据","请确认是否包含历史应收集中回款"))</f>
        <v/>
      </c>
    </row>
    <row r="10" ht="15.6" customHeight="1" s="33">
      <c r="A10" s="5">
        <f>汇总_经营周报!A10</f>
        <v/>
      </c>
      <c r="B10" s="5">
        <f>IF($A10="","",COUNTIF(明细_收入项目!$A$5:$A$204,$A10))</f>
        <v/>
      </c>
      <c r="C10" s="5">
        <f>IF($A10="","",COUNTIF(明细_费用项目!$A$5:$A$204,$A10))</f>
        <v/>
      </c>
      <c r="D10" s="5">
        <f>IF($A10="","",COUNTIF(明细_回款客户!$A$5:$A$204,$A10))</f>
        <v/>
      </c>
      <c r="E10" s="8">
        <f>IF($A10="","",SUMIF(明细_收入项目!$A$5:$A$204,$A10,明细_收入项目!$E$5:$E$204))</f>
        <v/>
      </c>
      <c r="F10" s="8">
        <f>IF($A10="","",SUMIF(明细_回款客户!$A$5:$A$204,$A10,明细_回款客户!$F$5:$F$204))</f>
        <v/>
      </c>
      <c r="G10" s="5">
        <f>IF($A10="","",IF(OR(B10=0,C10=0,D10=0),"缺少明细",IF(F10&gt;E10*1.5,"回款异常偏高","通过")))</f>
        <v/>
      </c>
      <c r="H10" s="5">
        <f>IF(G10="通过","",IF(G10="缺少明细","请检查收入、费用、回款明细是否都有本周数据","请确认是否包含历史应收集中回款"))</f>
        <v/>
      </c>
    </row>
    <row r="11" ht="15.6" customHeight="1" s="33">
      <c r="A11" s="5">
        <f>汇总_经营周报!A11</f>
        <v/>
      </c>
      <c r="B11" s="5">
        <f>IF($A11="","",COUNTIF(明细_收入项目!$A$5:$A$204,$A11))</f>
        <v/>
      </c>
      <c r="C11" s="5">
        <f>IF($A11="","",COUNTIF(明细_费用项目!$A$5:$A$204,$A11))</f>
        <v/>
      </c>
      <c r="D11" s="5">
        <f>IF($A11="","",COUNTIF(明细_回款客户!$A$5:$A$204,$A11))</f>
        <v/>
      </c>
      <c r="E11" s="8">
        <f>IF($A11="","",SUMIF(明细_收入项目!$A$5:$A$204,$A11,明细_收入项目!$E$5:$E$204))</f>
        <v/>
      </c>
      <c r="F11" s="8">
        <f>IF($A11="","",SUMIF(明细_回款客户!$A$5:$A$204,$A11,明细_回款客户!$F$5:$F$204))</f>
        <v/>
      </c>
      <c r="G11" s="5">
        <f>IF($A11="","",IF(OR(B11=0,C11=0,D11=0),"缺少明细",IF(F11&gt;E11*1.5,"回款异常偏高","通过")))</f>
        <v/>
      </c>
      <c r="H11" s="5">
        <f>IF(G11="通过","",IF(G11="缺少明细","请检查收入、费用、回款明细是否都有本周数据","请确认是否包含历史应收集中回款"))</f>
        <v/>
      </c>
    </row>
    <row r="12" ht="15.6" customHeight="1" s="33">
      <c r="A12" s="5">
        <f>汇总_经营周报!A12</f>
        <v/>
      </c>
      <c r="B12" s="5">
        <f>IF($A12="","",COUNTIF(明细_收入项目!$A$5:$A$204,$A12))</f>
        <v/>
      </c>
      <c r="C12" s="5">
        <f>IF($A12="","",COUNTIF(明细_费用项目!$A$5:$A$204,$A12))</f>
        <v/>
      </c>
      <c r="D12" s="5">
        <f>IF($A12="","",COUNTIF(明细_回款客户!$A$5:$A$204,$A12))</f>
        <v/>
      </c>
      <c r="E12" s="8">
        <f>IF($A12="","",SUMIF(明细_收入项目!$A$5:$A$204,$A12,明细_收入项目!$E$5:$E$204))</f>
        <v/>
      </c>
      <c r="F12" s="8">
        <f>IF($A12="","",SUMIF(明细_回款客户!$A$5:$A$204,$A12,明细_回款客户!$F$5:$F$204))</f>
        <v/>
      </c>
      <c r="G12" s="5">
        <f>IF($A12="","",IF(OR(B12=0,C12=0,D12=0),"缺少明细",IF(F12&gt;E12*1.5,"回款异常偏高","通过")))</f>
        <v/>
      </c>
      <c r="H12" s="5">
        <f>IF(G12="通过","",IF(G12="缺少明细","请检查收入、费用、回款明细是否都有本周数据","请确认是否包含历史应收集中回款"))</f>
        <v/>
      </c>
    </row>
    <row r="13" ht="15.6" customHeight="1" s="33">
      <c r="A13" s="5">
        <f>汇总_经营周报!A13</f>
        <v/>
      </c>
      <c r="B13" s="5">
        <f>IF($A13="","",COUNTIF(明细_收入项目!$A$5:$A$204,$A13))</f>
        <v/>
      </c>
      <c r="C13" s="5">
        <f>IF($A13="","",COUNTIF(明细_费用项目!$A$5:$A$204,$A13))</f>
        <v/>
      </c>
      <c r="D13" s="5">
        <f>IF($A13="","",COUNTIF(明细_回款客户!$A$5:$A$204,$A13))</f>
        <v/>
      </c>
      <c r="E13" s="8">
        <f>IF($A13="","",SUMIF(明细_收入项目!$A$5:$A$204,$A13,明细_收入项目!$E$5:$E$204))</f>
        <v/>
      </c>
      <c r="F13" s="8">
        <f>IF($A13="","",SUMIF(明细_回款客户!$A$5:$A$204,$A13,明细_回款客户!$F$5:$F$204))</f>
        <v/>
      </c>
      <c r="G13" s="5">
        <f>IF($A13="","",IF(OR(B13=0,C13=0,D13=0),"缺少明细",IF(F13&gt;E13*1.5,"回款异常偏高","通过")))</f>
        <v/>
      </c>
      <c r="H13" s="5">
        <f>IF(G13="通过","",IF(G13="缺少明细","请检查收入、费用、回款明细是否都有本周数据","请确认是否包含历史应收集中回款"))</f>
        <v/>
      </c>
    </row>
    <row r="14" ht="15.6" customHeight="1" s="33">
      <c r="A14" s="5">
        <f>汇总_经营周报!A14</f>
        <v/>
      </c>
      <c r="B14" s="5">
        <f>IF($A14="","",COUNTIF(明细_收入项目!$A$5:$A$204,$A14))</f>
        <v/>
      </c>
      <c r="C14" s="5">
        <f>IF($A14="","",COUNTIF(明细_费用项目!$A$5:$A$204,$A14))</f>
        <v/>
      </c>
      <c r="D14" s="5">
        <f>IF($A14="","",COUNTIF(明细_回款客户!$A$5:$A$204,$A14))</f>
        <v/>
      </c>
      <c r="E14" s="8">
        <f>IF($A14="","",SUMIF(明细_收入项目!$A$5:$A$204,$A14,明细_收入项目!$E$5:$E$204))</f>
        <v/>
      </c>
      <c r="F14" s="8">
        <f>IF($A14="","",SUMIF(明细_回款客户!$A$5:$A$204,$A14,明细_回款客户!$F$5:$F$204))</f>
        <v/>
      </c>
      <c r="G14" s="5">
        <f>IF($A14="","",IF(OR(B14=0,C14=0,D14=0),"缺少明细",IF(F14&gt;E14*1.5,"回款异常偏高","通过")))</f>
        <v/>
      </c>
      <c r="H14" s="5">
        <f>IF(G14="通过","",IF(G14="缺少明细","请检查收入、费用、回款明细是否都有本周数据","请确认是否包含历史应收集中回款"))</f>
        <v/>
      </c>
    </row>
    <row r="15" ht="15.6" customHeight="1" s="33">
      <c r="A15" s="5">
        <f>汇总_经营周报!A15</f>
        <v/>
      </c>
      <c r="B15" s="5">
        <f>IF($A15="","",COUNTIF(明细_收入项目!$A$5:$A$204,$A15))</f>
        <v/>
      </c>
      <c r="C15" s="5">
        <f>IF($A15="","",COUNTIF(明细_费用项目!$A$5:$A$204,$A15))</f>
        <v/>
      </c>
      <c r="D15" s="5">
        <f>IF($A15="","",COUNTIF(明细_回款客户!$A$5:$A$204,$A15))</f>
        <v/>
      </c>
      <c r="E15" s="8">
        <f>IF($A15="","",SUMIF(明细_收入项目!$A$5:$A$204,$A15,明细_收入项目!$E$5:$E$204))</f>
        <v/>
      </c>
      <c r="F15" s="8">
        <f>IF($A15="","",SUMIF(明细_回款客户!$A$5:$A$204,$A15,明细_回款客户!$F$5:$F$204))</f>
        <v/>
      </c>
      <c r="G15" s="5">
        <f>IF($A15="","",IF(OR(B15=0,C15=0,D15=0),"缺少明细",IF(F15&gt;E15*1.5,"回款异常偏高","通过")))</f>
        <v/>
      </c>
      <c r="H15" s="5">
        <f>IF(G15="通过","",IF(G15="缺少明细","请检查收入、费用、回款明细是否都有本周数据","请确认是否包含历史应收集中回款"))</f>
        <v/>
      </c>
    </row>
    <row r="16" ht="15.6" customHeight="1" s="33">
      <c r="A16" s="5">
        <f>汇总_经营周报!A16</f>
        <v/>
      </c>
      <c r="B16" s="5">
        <f>IF($A16="","",COUNTIF(明细_收入项目!$A$5:$A$204,$A16))</f>
        <v/>
      </c>
      <c r="C16" s="5">
        <f>IF($A16="","",COUNTIF(明细_费用项目!$A$5:$A$204,$A16))</f>
        <v/>
      </c>
      <c r="D16" s="5">
        <f>IF($A16="","",COUNTIF(明细_回款客户!$A$5:$A$204,$A16))</f>
        <v/>
      </c>
      <c r="E16" s="8">
        <f>IF($A16="","",SUMIF(明细_收入项目!$A$5:$A$204,$A16,明细_收入项目!$E$5:$E$204))</f>
        <v/>
      </c>
      <c r="F16" s="8">
        <f>IF($A16="","",SUMIF(明细_回款客户!$A$5:$A$204,$A16,明细_回款客户!$F$5:$F$204))</f>
        <v/>
      </c>
      <c r="G16" s="5">
        <f>IF($A16="","",IF(OR(B16=0,C16=0,D16=0),"缺少明细",IF(F16&gt;E16*1.5,"回款异常偏高","通过")))</f>
        <v/>
      </c>
      <c r="H16" s="5">
        <f>IF(G16="通过","",IF(G16="缺少明细","请检查收入、费用、回款明细是否都有本周数据","请确认是否包含历史应收集中回款"))</f>
        <v/>
      </c>
    </row>
    <row r="17" ht="15.6" customHeight="1" s="33">
      <c r="A17" s="5">
        <f>汇总_经营周报!A17</f>
        <v/>
      </c>
      <c r="B17" s="5">
        <f>IF($A17="","",COUNTIF(明细_收入项目!$A$5:$A$204,$A17))</f>
        <v/>
      </c>
      <c r="C17" s="5">
        <f>IF($A17="","",COUNTIF(明细_费用项目!$A$5:$A$204,$A17))</f>
        <v/>
      </c>
      <c r="D17" s="5">
        <f>IF($A17="","",COUNTIF(明细_回款客户!$A$5:$A$204,$A17))</f>
        <v/>
      </c>
      <c r="E17" s="8">
        <f>IF($A17="","",SUMIF(明细_收入项目!$A$5:$A$204,$A17,明细_收入项目!$E$5:$E$204))</f>
        <v/>
      </c>
      <c r="F17" s="8">
        <f>IF($A17="","",SUMIF(明细_回款客户!$A$5:$A$204,$A17,明细_回款客户!$F$5:$F$204))</f>
        <v/>
      </c>
      <c r="G17" s="5">
        <f>IF($A17="","",IF(OR(B17=0,C17=0,D17=0),"缺少明细",IF(F17&gt;E17*1.5,"回款异常偏高","通过")))</f>
        <v/>
      </c>
      <c r="H17" s="5">
        <f>IF(G17="通过","",IF(G17="缺少明细","请检查收入、费用、回款明细是否都有本周数据","请确认是否包含历史应收集中回款"))</f>
        <v/>
      </c>
    </row>
    <row r="18" ht="15.6" customHeight="1" s="33">
      <c r="A18" s="5">
        <f>汇总_经营周报!A18</f>
        <v/>
      </c>
      <c r="B18" s="5">
        <f>IF($A18="","",COUNTIF(明细_收入项目!$A$5:$A$204,$A18))</f>
        <v/>
      </c>
      <c r="C18" s="5">
        <f>IF($A18="","",COUNTIF(明细_费用项目!$A$5:$A$204,$A18))</f>
        <v/>
      </c>
      <c r="D18" s="5">
        <f>IF($A18="","",COUNTIF(明细_回款客户!$A$5:$A$204,$A18))</f>
        <v/>
      </c>
      <c r="E18" s="8">
        <f>IF($A18="","",SUMIF(明细_收入项目!$A$5:$A$204,$A18,明细_收入项目!$E$5:$E$204))</f>
        <v/>
      </c>
      <c r="F18" s="8">
        <f>IF($A18="","",SUMIF(明细_回款客户!$A$5:$A$204,$A18,明细_回款客户!$F$5:$F$204))</f>
        <v/>
      </c>
      <c r="G18" s="5">
        <f>IF($A18="","",IF(OR(B18=0,C18=0,D18=0),"缺少明细",IF(F18&gt;E18*1.5,"回款异常偏高","通过")))</f>
        <v/>
      </c>
      <c r="H18" s="5">
        <f>IF(G18="通过","",IF(G18="缺少明细","请检查收入、费用、回款明细是否都有本周数据","请确认是否包含历史应收集中回款"))</f>
        <v/>
      </c>
    </row>
    <row r="19" ht="15.6" customHeight="1" s="33">
      <c r="A19" s="5">
        <f>汇总_经营周报!A19</f>
        <v/>
      </c>
      <c r="B19" s="5">
        <f>IF($A19="","",COUNTIF(明细_收入项目!$A$5:$A$204,$A19))</f>
        <v/>
      </c>
      <c r="C19" s="5">
        <f>IF($A19="","",COUNTIF(明细_费用项目!$A$5:$A$204,$A19))</f>
        <v/>
      </c>
      <c r="D19" s="5">
        <f>IF($A19="","",COUNTIF(明细_回款客户!$A$5:$A$204,$A19))</f>
        <v/>
      </c>
      <c r="E19" s="8">
        <f>IF($A19="","",SUMIF(明细_收入项目!$A$5:$A$204,$A19,明细_收入项目!$E$5:$E$204))</f>
        <v/>
      </c>
      <c r="F19" s="8">
        <f>IF($A19="","",SUMIF(明细_回款客户!$A$5:$A$204,$A19,明细_回款客户!$F$5:$F$204))</f>
        <v/>
      </c>
      <c r="G19" s="5">
        <f>IF($A19="","",IF(OR(B19=0,C19=0,D19=0),"缺少明细",IF(F19&gt;E19*1.5,"回款异常偏高","通过")))</f>
        <v/>
      </c>
      <c r="H19" s="5">
        <f>IF(G19="通过","",IF(G19="缺少明细","请检查收入、费用、回款明细是否都有本周数据","请确认是否包含历史应收集中回款"))</f>
        <v/>
      </c>
    </row>
    <row r="20" ht="15.6" customHeight="1" s="33">
      <c r="A20" s="5">
        <f>汇总_经营周报!A20</f>
        <v/>
      </c>
      <c r="B20" s="5">
        <f>IF($A20="","",COUNTIF(明细_收入项目!$A$5:$A$204,$A20))</f>
        <v/>
      </c>
      <c r="C20" s="5">
        <f>IF($A20="","",COUNTIF(明细_费用项目!$A$5:$A$204,$A20))</f>
        <v/>
      </c>
      <c r="D20" s="5">
        <f>IF($A20="","",COUNTIF(明细_回款客户!$A$5:$A$204,$A20))</f>
        <v/>
      </c>
      <c r="E20" s="8">
        <f>IF($A20="","",SUMIF(明细_收入项目!$A$5:$A$204,$A20,明细_收入项目!$E$5:$E$204))</f>
        <v/>
      </c>
      <c r="F20" s="8">
        <f>IF($A20="","",SUMIF(明细_回款客户!$A$5:$A$204,$A20,明细_回款客户!$F$5:$F$204))</f>
        <v/>
      </c>
      <c r="G20" s="5">
        <f>IF($A20="","",IF(OR(B20=0,C20=0,D20=0),"缺少明细",IF(F20&gt;E20*1.5,"回款异常偏高","通过")))</f>
        <v/>
      </c>
      <c r="H20" s="5">
        <f>IF(G20="通过","",IF(G20="缺少明细","请检查收入、费用、回款明细是否都有本周数据","请确认是否包含历史应收集中回款"))</f>
        <v/>
      </c>
    </row>
    <row r="21" ht="15.6" customHeight="1" s="33">
      <c r="A21" s="5">
        <f>汇总_经营周报!A21</f>
        <v/>
      </c>
      <c r="B21" s="5">
        <f>IF($A21="","",COUNTIF(明细_收入项目!$A$5:$A$204,$A21))</f>
        <v/>
      </c>
      <c r="C21" s="5">
        <f>IF($A21="","",COUNTIF(明细_费用项目!$A$5:$A$204,$A21))</f>
        <v/>
      </c>
      <c r="D21" s="5">
        <f>IF($A21="","",COUNTIF(明细_回款客户!$A$5:$A$204,$A21))</f>
        <v/>
      </c>
      <c r="E21" s="8">
        <f>IF($A21="","",SUMIF(明细_收入项目!$A$5:$A$204,$A21,明细_收入项目!$E$5:$E$204))</f>
        <v/>
      </c>
      <c r="F21" s="8">
        <f>IF($A21="","",SUMIF(明细_回款客户!$A$5:$A$204,$A21,明细_回款客户!$F$5:$F$204))</f>
        <v/>
      </c>
      <c r="G21" s="5">
        <f>IF($A21="","",IF(OR(B21=0,C21=0,D21=0),"缺少明细",IF(F21&gt;E21*1.5,"回款异常偏高","通过")))</f>
        <v/>
      </c>
      <c r="H21" s="5">
        <f>IF(G21="通过","",IF(G21="缺少明细","请检查收入、费用、回款明细是否都有本周数据","请确认是否包含历史应收集中回款"))</f>
        <v/>
      </c>
    </row>
    <row r="22" ht="15.6" customHeight="1" s="33">
      <c r="A22" s="5">
        <f>汇总_经营周报!A22</f>
        <v/>
      </c>
      <c r="B22" s="5">
        <f>IF($A22="","",COUNTIF(明细_收入项目!$A$5:$A$204,$A22))</f>
        <v/>
      </c>
      <c r="C22" s="5">
        <f>IF($A22="","",COUNTIF(明细_费用项目!$A$5:$A$204,$A22))</f>
        <v/>
      </c>
      <c r="D22" s="5">
        <f>IF($A22="","",COUNTIF(明细_回款客户!$A$5:$A$204,$A22))</f>
        <v/>
      </c>
      <c r="E22" s="8">
        <f>IF($A22="","",SUMIF(明细_收入项目!$A$5:$A$204,$A22,明细_收入项目!$E$5:$E$204))</f>
        <v/>
      </c>
      <c r="F22" s="8">
        <f>IF($A22="","",SUMIF(明细_回款客户!$A$5:$A$204,$A22,明细_回款客户!$F$5:$F$204))</f>
        <v/>
      </c>
      <c r="G22" s="5">
        <f>IF($A22="","",IF(OR(B22=0,C22=0,D22=0),"缺少明细",IF(F22&gt;E22*1.5,"回款异常偏高","通过")))</f>
        <v/>
      </c>
      <c r="H22" s="5">
        <f>IF(G22="通过","",IF(G22="缺少明细","请检查收入、费用、回款明细是否都有本周数据","请确认是否包含历史应收集中回款"))</f>
        <v/>
      </c>
    </row>
    <row r="23" ht="15.6" customHeight="1" s="33">
      <c r="A23" s="5">
        <f>汇总_经营周报!A23</f>
        <v/>
      </c>
      <c r="B23" s="5">
        <f>IF($A23="","",COUNTIF(明细_收入项目!$A$5:$A$204,$A23))</f>
        <v/>
      </c>
      <c r="C23" s="5">
        <f>IF($A23="","",COUNTIF(明细_费用项目!$A$5:$A$204,$A23))</f>
        <v/>
      </c>
      <c r="D23" s="5">
        <f>IF($A23="","",COUNTIF(明细_回款客户!$A$5:$A$204,$A23))</f>
        <v/>
      </c>
      <c r="E23" s="8">
        <f>IF($A23="","",SUMIF(明细_收入项目!$A$5:$A$204,$A23,明细_收入项目!$E$5:$E$204))</f>
        <v/>
      </c>
      <c r="F23" s="8">
        <f>IF($A23="","",SUMIF(明细_回款客户!$A$5:$A$204,$A23,明细_回款客户!$F$5:$F$204))</f>
        <v/>
      </c>
      <c r="G23" s="5">
        <f>IF($A23="","",IF(OR(B23=0,C23=0,D23=0),"缺少明细",IF(F23&gt;E23*1.5,"回款异常偏高","通过")))</f>
        <v/>
      </c>
      <c r="H23" s="5">
        <f>IF(G23="通过","",IF(G23="缺少明细","请检查收入、费用、回款明细是否都有本周数据","请确认是否包含历史应收集中回款"))</f>
        <v/>
      </c>
    </row>
    <row r="24" ht="15.6" customHeight="1" s="33">
      <c r="A24" s="5">
        <f>汇总_经营周报!A24</f>
        <v/>
      </c>
      <c r="B24" s="5">
        <f>IF($A24="","",COUNTIF(明细_收入项目!$A$5:$A$204,$A24))</f>
        <v/>
      </c>
      <c r="C24" s="5">
        <f>IF($A24="","",COUNTIF(明细_费用项目!$A$5:$A$204,$A24))</f>
        <v/>
      </c>
      <c r="D24" s="5">
        <f>IF($A24="","",COUNTIF(明细_回款客户!$A$5:$A$204,$A24))</f>
        <v/>
      </c>
      <c r="E24" s="8">
        <f>IF($A24="","",SUMIF(明细_收入项目!$A$5:$A$204,$A24,明细_收入项目!$E$5:$E$204))</f>
        <v/>
      </c>
      <c r="F24" s="8">
        <f>IF($A24="","",SUMIF(明细_回款客户!$A$5:$A$204,$A24,明细_回款客户!$F$5:$F$204))</f>
        <v/>
      </c>
      <c r="G24" s="5">
        <f>IF($A24="","",IF(OR(B24=0,C24=0,D24=0),"缺少明细",IF(F24&gt;E24*1.5,"回款异常偏高","通过")))</f>
        <v/>
      </c>
      <c r="H24" s="5">
        <f>IF(G24="通过","",IF(G24="缺少明细","请检查收入、费用、回款明细是否都有本周数据","请确认是否包含历史应收集中回款"))</f>
        <v/>
      </c>
    </row>
    <row r="25" ht="15.6" customHeight="1" s="33">
      <c r="A25" s="5">
        <f>汇总_经营周报!A25</f>
        <v/>
      </c>
      <c r="B25" s="5">
        <f>IF($A25="","",COUNTIF(明细_收入项目!$A$5:$A$204,$A25))</f>
        <v/>
      </c>
      <c r="C25" s="5">
        <f>IF($A25="","",COUNTIF(明细_费用项目!$A$5:$A$204,$A25))</f>
        <v/>
      </c>
      <c r="D25" s="5">
        <f>IF($A25="","",COUNTIF(明细_回款客户!$A$5:$A$204,$A25))</f>
        <v/>
      </c>
      <c r="E25" s="8">
        <f>IF($A25="","",SUMIF(明细_收入项目!$A$5:$A$204,$A25,明细_收入项目!$E$5:$E$204))</f>
        <v/>
      </c>
      <c r="F25" s="8">
        <f>IF($A25="","",SUMIF(明细_回款客户!$A$5:$A$204,$A25,明细_回款客户!$F$5:$F$204))</f>
        <v/>
      </c>
      <c r="G25" s="5">
        <f>IF($A25="","",IF(OR(B25=0,C25=0,D25=0),"缺少明细",IF(F25&gt;E25*1.5,"回款异常偏高","通过")))</f>
        <v/>
      </c>
      <c r="H25" s="5">
        <f>IF(G25="通过","",IF(G25="缺少明细","请检查收入、费用、回款明细是否都有本周数据","请确认是否包含历史应收集中回款"))</f>
        <v/>
      </c>
    </row>
    <row r="26" ht="15.6" customHeight="1" s="33">
      <c r="A26" s="5">
        <f>汇总_经营周报!A26</f>
        <v/>
      </c>
      <c r="B26" s="5">
        <f>IF($A26="","",COUNTIF(明细_收入项目!$A$5:$A$204,$A26))</f>
        <v/>
      </c>
      <c r="C26" s="5">
        <f>IF($A26="","",COUNTIF(明细_费用项目!$A$5:$A$204,$A26))</f>
        <v/>
      </c>
      <c r="D26" s="5">
        <f>IF($A26="","",COUNTIF(明细_回款客户!$A$5:$A$204,$A26))</f>
        <v/>
      </c>
      <c r="E26" s="8">
        <f>IF($A26="","",SUMIF(明细_收入项目!$A$5:$A$204,$A26,明细_收入项目!$E$5:$E$204))</f>
        <v/>
      </c>
      <c r="F26" s="8">
        <f>IF($A26="","",SUMIF(明细_回款客户!$A$5:$A$204,$A26,明细_回款客户!$F$5:$F$204))</f>
        <v/>
      </c>
      <c r="G26" s="5">
        <f>IF($A26="","",IF(OR(B26=0,C26=0,D26=0),"缺少明细",IF(F26&gt;E26*1.5,"回款异常偏高","通过")))</f>
        <v/>
      </c>
      <c r="H26" s="5">
        <f>IF(G26="通过","",IF(G26="缺少明细","请检查收入、费用、回款明细是否都有本周数据","请确认是否包含历史应收集中回款"))</f>
        <v/>
      </c>
    </row>
    <row r="27" ht="15.6" customHeight="1" s="33">
      <c r="A27" s="5">
        <f>汇总_经营周报!A27</f>
        <v/>
      </c>
      <c r="B27" s="5">
        <f>IF($A27="","",COUNTIF(明细_收入项目!$A$5:$A$204,$A27))</f>
        <v/>
      </c>
      <c r="C27" s="5">
        <f>IF($A27="","",COUNTIF(明细_费用项目!$A$5:$A$204,$A27))</f>
        <v/>
      </c>
      <c r="D27" s="5">
        <f>IF($A27="","",COUNTIF(明细_回款客户!$A$5:$A$204,$A27))</f>
        <v/>
      </c>
      <c r="E27" s="8">
        <f>IF($A27="","",SUMIF(明细_收入项目!$A$5:$A$204,$A27,明细_收入项目!$E$5:$E$204))</f>
        <v/>
      </c>
      <c r="F27" s="8">
        <f>IF($A27="","",SUMIF(明细_回款客户!$A$5:$A$204,$A27,明细_回款客户!$F$5:$F$204))</f>
        <v/>
      </c>
      <c r="G27" s="5">
        <f>IF($A27="","",IF(OR(B27=0,C27=0,D27=0),"缺少明细",IF(F27&gt;E27*1.5,"回款异常偏高","通过")))</f>
        <v/>
      </c>
      <c r="H27" s="5">
        <f>IF(G27="通过","",IF(G27="缺少明细","请检查收入、费用、回款明细是否都有本周数据","请确认是否包含历史应收集中回款"))</f>
        <v/>
      </c>
    </row>
    <row r="28" ht="15.6" customHeight="1" s="33">
      <c r="A28" s="5">
        <f>汇总_经营周报!A28</f>
        <v/>
      </c>
      <c r="B28" s="5">
        <f>IF($A28="","",COUNTIF(明细_收入项目!$A$5:$A$204,$A28))</f>
        <v/>
      </c>
      <c r="C28" s="5">
        <f>IF($A28="","",COUNTIF(明细_费用项目!$A$5:$A$204,$A28))</f>
        <v/>
      </c>
      <c r="D28" s="5">
        <f>IF($A28="","",COUNTIF(明细_回款客户!$A$5:$A$204,$A28))</f>
        <v/>
      </c>
      <c r="E28" s="8">
        <f>IF($A28="","",SUMIF(明细_收入项目!$A$5:$A$204,$A28,明细_收入项目!$E$5:$E$204))</f>
        <v/>
      </c>
      <c r="F28" s="8">
        <f>IF($A28="","",SUMIF(明细_回款客户!$A$5:$A$204,$A28,明细_回款客户!$F$5:$F$204))</f>
        <v/>
      </c>
      <c r="G28" s="5">
        <f>IF($A28="","",IF(OR(B28=0,C28=0,D28=0),"缺少明细",IF(F28&gt;E28*1.5,"回款异常偏高","通过")))</f>
        <v/>
      </c>
      <c r="H28" s="5">
        <f>IF(G28="通过","",IF(G28="缺少明细","请检查收入、费用、回款明细是否都有本周数据","请确认是否包含历史应收集中回款"))</f>
        <v/>
      </c>
    </row>
    <row r="29" ht="15.6" customHeight="1" s="33">
      <c r="A29" s="5">
        <f>汇总_经营周报!A29</f>
        <v/>
      </c>
      <c r="B29" s="5">
        <f>IF($A29="","",COUNTIF(明细_收入项目!$A$5:$A$204,$A29))</f>
        <v/>
      </c>
      <c r="C29" s="5">
        <f>IF($A29="","",COUNTIF(明细_费用项目!$A$5:$A$204,$A29))</f>
        <v/>
      </c>
      <c r="D29" s="5">
        <f>IF($A29="","",COUNTIF(明细_回款客户!$A$5:$A$204,$A29))</f>
        <v/>
      </c>
      <c r="E29" s="8">
        <f>IF($A29="","",SUMIF(明细_收入项目!$A$5:$A$204,$A29,明细_收入项目!$E$5:$E$204))</f>
        <v/>
      </c>
      <c r="F29" s="8">
        <f>IF($A29="","",SUMIF(明细_回款客户!$A$5:$A$204,$A29,明细_回款客户!$F$5:$F$204))</f>
        <v/>
      </c>
      <c r="G29" s="5">
        <f>IF($A29="","",IF(OR(B29=0,C29=0,D29=0),"缺少明细",IF(F29&gt;E29*1.5,"回款异常偏高","通过")))</f>
        <v/>
      </c>
      <c r="H29" s="5">
        <f>IF(G29="通过","",IF(G29="缺少明细","请检查收入、费用、回款明细是否都有本周数据","请确认是否包含历史应收集中回款"))</f>
        <v/>
      </c>
    </row>
    <row r="30" ht="15.6" customHeight="1" s="33">
      <c r="A30" s="5">
        <f>汇总_经营周报!A30</f>
        <v/>
      </c>
      <c r="B30" s="5">
        <f>IF($A30="","",COUNTIF(明细_收入项目!$A$5:$A$204,$A30))</f>
        <v/>
      </c>
      <c r="C30" s="5">
        <f>IF($A30="","",COUNTIF(明细_费用项目!$A$5:$A$204,$A30))</f>
        <v/>
      </c>
      <c r="D30" s="5">
        <f>IF($A30="","",COUNTIF(明细_回款客户!$A$5:$A$204,$A30))</f>
        <v/>
      </c>
      <c r="E30" s="8">
        <f>IF($A30="","",SUMIF(明细_收入项目!$A$5:$A$204,$A30,明细_收入项目!$E$5:$E$204))</f>
        <v/>
      </c>
      <c r="F30" s="8">
        <f>IF($A30="","",SUMIF(明细_回款客户!$A$5:$A$204,$A30,明细_回款客户!$F$5:$F$204))</f>
        <v/>
      </c>
      <c r="G30" s="5">
        <f>IF($A30="","",IF(OR(B30=0,C30=0,D30=0),"缺少明细",IF(F30&gt;E30*1.5,"回款异常偏高","通过")))</f>
        <v/>
      </c>
      <c r="H30" s="5">
        <f>IF(G30="通过","",IF(G30="缺少明细","请检查收入、费用、回款明细是否都有本周数据","请确认是否包含历史应收集中回款"))</f>
        <v/>
      </c>
    </row>
    <row r="31" ht="15.6" customHeight="1" s="33">
      <c r="A31" s="5">
        <f>汇总_经营周报!A31</f>
        <v/>
      </c>
      <c r="B31" s="5">
        <f>IF($A31="","",COUNTIF(明细_收入项目!$A$5:$A$204,$A31))</f>
        <v/>
      </c>
      <c r="C31" s="5">
        <f>IF($A31="","",COUNTIF(明细_费用项目!$A$5:$A$204,$A31))</f>
        <v/>
      </c>
      <c r="D31" s="5">
        <f>IF($A31="","",COUNTIF(明细_回款客户!$A$5:$A$204,$A31))</f>
        <v/>
      </c>
      <c r="E31" s="8">
        <f>IF($A31="","",SUMIF(明细_收入项目!$A$5:$A$204,$A31,明细_收入项目!$E$5:$E$204))</f>
        <v/>
      </c>
      <c r="F31" s="8">
        <f>IF($A31="","",SUMIF(明细_回款客户!$A$5:$A$204,$A31,明细_回款客户!$F$5:$F$204))</f>
        <v/>
      </c>
      <c r="G31" s="5">
        <f>IF($A31="","",IF(OR(B31=0,C31=0,D31=0),"缺少明细",IF(F31&gt;E31*1.5,"回款异常偏高","通过")))</f>
        <v/>
      </c>
      <c r="H31" s="5">
        <f>IF(G31="通过","",IF(G31="缺少明细","请检查收入、费用、回款明细是否都有本周数据","请确认是否包含历史应收集中回款"))</f>
        <v/>
      </c>
    </row>
    <row r="32" ht="15.6" customHeight="1" s="33">
      <c r="A32" s="5">
        <f>汇总_经营周报!A32</f>
        <v/>
      </c>
      <c r="B32" s="5">
        <f>IF($A32="","",COUNTIF(明细_收入项目!$A$5:$A$204,$A32))</f>
        <v/>
      </c>
      <c r="C32" s="5">
        <f>IF($A32="","",COUNTIF(明细_费用项目!$A$5:$A$204,$A32))</f>
        <v/>
      </c>
      <c r="D32" s="5">
        <f>IF($A32="","",COUNTIF(明细_回款客户!$A$5:$A$204,$A32))</f>
        <v/>
      </c>
      <c r="E32" s="8">
        <f>IF($A32="","",SUMIF(明细_收入项目!$A$5:$A$204,$A32,明细_收入项目!$E$5:$E$204))</f>
        <v/>
      </c>
      <c r="F32" s="8">
        <f>IF($A32="","",SUMIF(明细_回款客户!$A$5:$A$204,$A32,明细_回款客户!$F$5:$F$204))</f>
        <v/>
      </c>
      <c r="G32" s="5">
        <f>IF($A32="","",IF(OR(B32=0,C32=0,D32=0),"缺少明细",IF(F32&gt;E32*1.5,"回款异常偏高","通过")))</f>
        <v/>
      </c>
      <c r="H32" s="5">
        <f>IF(G32="通过","",IF(G32="缺少明细","请检查收入、费用、回款明细是否都有本周数据","请确认是否包含历史应收集中回款"))</f>
        <v/>
      </c>
    </row>
    <row r="33" ht="15.6" customHeight="1" s="33">
      <c r="A33" s="5">
        <f>汇总_经营周报!A33</f>
        <v/>
      </c>
      <c r="B33" s="5">
        <f>IF($A33="","",COUNTIF(明细_收入项目!$A$5:$A$204,$A33))</f>
        <v/>
      </c>
      <c r="C33" s="5">
        <f>IF($A33="","",COUNTIF(明细_费用项目!$A$5:$A$204,$A33))</f>
        <v/>
      </c>
      <c r="D33" s="5">
        <f>IF($A33="","",COUNTIF(明细_回款客户!$A$5:$A$204,$A33))</f>
        <v/>
      </c>
      <c r="E33" s="8">
        <f>IF($A33="","",SUMIF(明细_收入项目!$A$5:$A$204,$A33,明细_收入项目!$E$5:$E$204))</f>
        <v/>
      </c>
      <c r="F33" s="8">
        <f>IF($A33="","",SUMIF(明细_回款客户!$A$5:$A$204,$A33,明细_回款客户!$F$5:$F$204))</f>
        <v/>
      </c>
      <c r="G33" s="5">
        <f>IF($A33="","",IF(OR(B33=0,C33=0,D33=0),"缺少明细",IF(F33&gt;E33*1.5,"回款异常偏高","通过")))</f>
        <v/>
      </c>
      <c r="H33" s="5">
        <f>IF(G33="通过","",IF(G33="缺少明细","请检查收入、费用、回款明细是否都有本周数据","请确认是否包含历史应收集中回款"))</f>
        <v/>
      </c>
    </row>
    <row r="34" ht="15.6" customHeight="1" s="33">
      <c r="A34" s="5">
        <f>汇总_经营周报!A34</f>
        <v/>
      </c>
      <c r="B34" s="5">
        <f>IF($A34="","",COUNTIF(明细_收入项目!$A$5:$A$204,$A34))</f>
        <v/>
      </c>
      <c r="C34" s="5">
        <f>IF($A34="","",COUNTIF(明细_费用项目!$A$5:$A$204,$A34))</f>
        <v/>
      </c>
      <c r="D34" s="5">
        <f>IF($A34="","",COUNTIF(明细_回款客户!$A$5:$A$204,$A34))</f>
        <v/>
      </c>
      <c r="E34" s="8">
        <f>IF($A34="","",SUMIF(明细_收入项目!$A$5:$A$204,$A34,明细_收入项目!$E$5:$E$204))</f>
        <v/>
      </c>
      <c r="F34" s="8">
        <f>IF($A34="","",SUMIF(明细_回款客户!$A$5:$A$204,$A34,明细_回款客户!$F$5:$F$204))</f>
        <v/>
      </c>
      <c r="G34" s="5">
        <f>IF($A34="","",IF(OR(B34=0,C34=0,D34=0),"缺少明细",IF(F34&gt;E34*1.5,"回款异常偏高","通过")))</f>
        <v/>
      </c>
      <c r="H34" s="5">
        <f>IF(G34="通过","",IF(G34="缺少明细","请检查收入、费用、回款明细是否都有本周数据","请确认是否包含历史应收集中回款"))</f>
        <v/>
      </c>
    </row>
    <row r="35" ht="15.6" customHeight="1" s="33">
      <c r="A35" s="5">
        <f>汇总_经营周报!A35</f>
        <v/>
      </c>
      <c r="B35" s="5">
        <f>IF($A35="","",COUNTIF(明细_收入项目!$A$5:$A$204,$A35))</f>
        <v/>
      </c>
      <c r="C35" s="5">
        <f>IF($A35="","",COUNTIF(明细_费用项目!$A$5:$A$204,$A35))</f>
        <v/>
      </c>
      <c r="D35" s="5">
        <f>IF($A35="","",COUNTIF(明细_回款客户!$A$5:$A$204,$A35))</f>
        <v/>
      </c>
      <c r="E35" s="8">
        <f>IF($A35="","",SUMIF(明细_收入项目!$A$5:$A$204,$A35,明细_收入项目!$E$5:$E$204))</f>
        <v/>
      </c>
      <c r="F35" s="8">
        <f>IF($A35="","",SUMIF(明细_回款客户!$A$5:$A$204,$A35,明细_回款客户!$F$5:$F$204))</f>
        <v/>
      </c>
      <c r="G35" s="5">
        <f>IF($A35="","",IF(OR(B35=0,C35=0,D35=0),"缺少明细",IF(F35&gt;E35*1.5,"回款异常偏高","通过")))</f>
        <v/>
      </c>
      <c r="H35" s="5">
        <f>IF(G35="通过","",IF(G35="缺少明细","请检查收入、费用、回款明细是否都有本周数据","请确认是否包含历史应收集中回款"))</f>
        <v/>
      </c>
    </row>
    <row r="36" ht="15.6" customHeight="1" s="33">
      <c r="A36" s="5">
        <f>汇总_经营周报!A36</f>
        <v/>
      </c>
      <c r="B36" s="5">
        <f>IF($A36="","",COUNTIF(明细_收入项目!$A$5:$A$204,$A36))</f>
        <v/>
      </c>
      <c r="C36" s="5">
        <f>IF($A36="","",COUNTIF(明细_费用项目!$A$5:$A$204,$A36))</f>
        <v/>
      </c>
      <c r="D36" s="5">
        <f>IF($A36="","",COUNTIF(明细_回款客户!$A$5:$A$204,$A36))</f>
        <v/>
      </c>
      <c r="E36" s="8">
        <f>IF($A36="","",SUMIF(明细_收入项目!$A$5:$A$204,$A36,明细_收入项目!$E$5:$E$204))</f>
        <v/>
      </c>
      <c r="F36" s="8">
        <f>IF($A36="","",SUMIF(明细_回款客户!$A$5:$A$204,$A36,明细_回款客户!$F$5:$F$204))</f>
        <v/>
      </c>
      <c r="G36" s="5">
        <f>IF($A36="","",IF(OR(B36=0,C36=0,D36=0),"缺少明细",IF(F36&gt;E36*1.5,"回款异常偏高","通过")))</f>
        <v/>
      </c>
      <c r="H36" s="5">
        <f>IF(G36="通过","",IF(G36="缺少明细","请检查收入、费用、回款明细是否都有本周数据","请确认是否包含历史应收集中回款"))</f>
        <v/>
      </c>
    </row>
    <row r="37" ht="15.6" customHeight="1" s="33">
      <c r="A37" s="5">
        <f>汇总_经营周报!A37</f>
        <v/>
      </c>
      <c r="B37" s="5">
        <f>IF($A37="","",COUNTIF(明细_收入项目!$A$5:$A$204,$A37))</f>
        <v/>
      </c>
      <c r="C37" s="5">
        <f>IF($A37="","",COUNTIF(明细_费用项目!$A$5:$A$204,$A37))</f>
        <v/>
      </c>
      <c r="D37" s="5">
        <f>IF($A37="","",COUNTIF(明细_回款客户!$A$5:$A$204,$A37))</f>
        <v/>
      </c>
      <c r="E37" s="8">
        <f>IF($A37="","",SUMIF(明细_收入项目!$A$5:$A$204,$A37,明细_收入项目!$E$5:$E$204))</f>
        <v/>
      </c>
      <c r="F37" s="8">
        <f>IF($A37="","",SUMIF(明细_回款客户!$A$5:$A$204,$A37,明细_回款客户!$F$5:$F$204))</f>
        <v/>
      </c>
      <c r="G37" s="5">
        <f>IF($A37="","",IF(OR(B37=0,C37=0,D37=0),"缺少明细",IF(F37&gt;E37*1.5,"回款异常偏高","通过")))</f>
        <v/>
      </c>
      <c r="H37" s="5">
        <f>IF(G37="通过","",IF(G37="缺少明细","请检查收入、费用、回款明细是否都有本周数据","请确认是否包含历史应收集中回款"))</f>
        <v/>
      </c>
    </row>
    <row r="38" ht="15.6" customHeight="1" s="33">
      <c r="A38" s="5">
        <f>汇总_经营周报!A38</f>
        <v/>
      </c>
      <c r="B38" s="5">
        <f>IF($A38="","",COUNTIF(明细_收入项目!$A$5:$A$204,$A38))</f>
        <v/>
      </c>
      <c r="C38" s="5">
        <f>IF($A38="","",COUNTIF(明细_费用项目!$A$5:$A$204,$A38))</f>
        <v/>
      </c>
      <c r="D38" s="5">
        <f>IF($A38="","",COUNTIF(明细_回款客户!$A$5:$A$204,$A38))</f>
        <v/>
      </c>
      <c r="E38" s="8">
        <f>IF($A38="","",SUMIF(明细_收入项目!$A$5:$A$204,$A38,明细_收入项目!$E$5:$E$204))</f>
        <v/>
      </c>
      <c r="F38" s="8">
        <f>IF($A38="","",SUMIF(明细_回款客户!$A$5:$A$204,$A38,明细_回款客户!$F$5:$F$204))</f>
        <v/>
      </c>
      <c r="G38" s="5">
        <f>IF($A38="","",IF(OR(B38=0,C38=0,D38=0),"缺少明细",IF(F38&gt;E38*1.5,"回款异常偏高","通过")))</f>
        <v/>
      </c>
      <c r="H38" s="5">
        <f>IF(G38="通过","",IF(G38="缺少明细","请检查收入、费用、回款明细是否都有本周数据","请确认是否包含历史应收集中回款"))</f>
        <v/>
      </c>
    </row>
    <row r="39" ht="15.6" customHeight="1" s="33">
      <c r="A39" s="5">
        <f>汇总_经营周报!A39</f>
        <v/>
      </c>
      <c r="B39" s="5">
        <f>IF($A39="","",COUNTIF(明细_收入项目!$A$5:$A$204,$A39))</f>
        <v/>
      </c>
      <c r="C39" s="5">
        <f>IF($A39="","",COUNTIF(明细_费用项目!$A$5:$A$204,$A39))</f>
        <v/>
      </c>
      <c r="D39" s="5">
        <f>IF($A39="","",COUNTIF(明细_回款客户!$A$5:$A$204,$A39))</f>
        <v/>
      </c>
      <c r="E39" s="8">
        <f>IF($A39="","",SUMIF(明细_收入项目!$A$5:$A$204,$A39,明细_收入项目!$E$5:$E$204))</f>
        <v/>
      </c>
      <c r="F39" s="8">
        <f>IF($A39="","",SUMIF(明细_回款客户!$A$5:$A$204,$A39,明细_回款客户!$F$5:$F$204))</f>
        <v/>
      </c>
      <c r="G39" s="5">
        <f>IF($A39="","",IF(OR(B39=0,C39=0,D39=0),"缺少明细",IF(F39&gt;E39*1.5,"回款异常偏高","通过")))</f>
        <v/>
      </c>
      <c r="H39" s="5">
        <f>IF(G39="通过","",IF(G39="缺少明细","请检查收入、费用、回款明细是否都有本周数据","请确认是否包含历史应收集中回款"))</f>
        <v/>
      </c>
    </row>
    <row r="40" ht="15.6" customHeight="1" s="33">
      <c r="A40" s="5">
        <f>汇总_经营周报!A40</f>
        <v/>
      </c>
      <c r="B40" s="5">
        <f>IF($A40="","",COUNTIF(明细_收入项目!$A$5:$A$204,$A40))</f>
        <v/>
      </c>
      <c r="C40" s="5">
        <f>IF($A40="","",COUNTIF(明细_费用项目!$A$5:$A$204,$A40))</f>
        <v/>
      </c>
      <c r="D40" s="5">
        <f>IF($A40="","",COUNTIF(明细_回款客户!$A$5:$A$204,$A40))</f>
        <v/>
      </c>
      <c r="E40" s="8">
        <f>IF($A40="","",SUMIF(明细_收入项目!$A$5:$A$204,$A40,明细_收入项目!$E$5:$E$204))</f>
        <v/>
      </c>
      <c r="F40" s="8">
        <f>IF($A40="","",SUMIF(明细_回款客户!$A$5:$A$204,$A40,明细_回款客户!$F$5:$F$204))</f>
        <v/>
      </c>
      <c r="G40" s="5">
        <f>IF($A40="","",IF(OR(B40=0,C40=0,D40=0),"缺少明细",IF(F40&gt;E40*1.5,"回款异常偏高","通过")))</f>
        <v/>
      </c>
      <c r="H40" s="5">
        <f>IF(G40="通过","",IF(G40="缺少明细","请检查收入、费用、回款明细是否都有本周数据","请确认是否包含历史应收集中回款"))</f>
        <v/>
      </c>
    </row>
    <row r="41" ht="15.6" customHeight="1" s="33">
      <c r="A41" s="5">
        <f>汇总_经营周报!A41</f>
        <v/>
      </c>
      <c r="B41" s="5">
        <f>IF($A41="","",COUNTIF(明细_收入项目!$A$5:$A$204,$A41))</f>
        <v/>
      </c>
      <c r="C41" s="5">
        <f>IF($A41="","",COUNTIF(明细_费用项目!$A$5:$A$204,$A41))</f>
        <v/>
      </c>
      <c r="D41" s="5">
        <f>IF($A41="","",COUNTIF(明细_回款客户!$A$5:$A$204,$A41))</f>
        <v/>
      </c>
      <c r="E41" s="8">
        <f>IF($A41="","",SUMIF(明细_收入项目!$A$5:$A$204,$A41,明细_收入项目!$E$5:$E$204))</f>
        <v/>
      </c>
      <c r="F41" s="8">
        <f>IF($A41="","",SUMIF(明细_回款客户!$A$5:$A$204,$A41,明细_回款客户!$F$5:$F$204))</f>
        <v/>
      </c>
      <c r="G41" s="5">
        <f>IF($A41="","",IF(OR(B41=0,C41=0,D41=0),"缺少明细",IF(F41&gt;E41*1.5,"回款异常偏高","通过")))</f>
        <v/>
      </c>
      <c r="H41" s="5">
        <f>IF(G41="通过","",IF(G41="缺少明细","请检查收入、费用、回款明细是否都有本周数据","请确认是否包含历史应收集中回款"))</f>
        <v/>
      </c>
    </row>
    <row r="42" ht="15.6" customHeight="1" s="33">
      <c r="A42" s="5">
        <f>汇总_经营周报!A42</f>
        <v/>
      </c>
      <c r="B42" s="5">
        <f>IF($A42="","",COUNTIF(明细_收入项目!$A$5:$A$204,$A42))</f>
        <v/>
      </c>
      <c r="C42" s="5">
        <f>IF($A42="","",COUNTIF(明细_费用项目!$A$5:$A$204,$A42))</f>
        <v/>
      </c>
      <c r="D42" s="5">
        <f>IF($A42="","",COUNTIF(明细_回款客户!$A$5:$A$204,$A42))</f>
        <v/>
      </c>
      <c r="E42" s="8">
        <f>IF($A42="","",SUMIF(明细_收入项目!$A$5:$A$204,$A42,明细_收入项目!$E$5:$E$204))</f>
        <v/>
      </c>
      <c r="F42" s="8">
        <f>IF($A42="","",SUMIF(明细_回款客户!$A$5:$A$204,$A42,明细_回款客户!$F$5:$F$204))</f>
        <v/>
      </c>
      <c r="G42" s="5">
        <f>IF($A42="","",IF(OR(B42=0,C42=0,D42=0),"缺少明细",IF(F42&gt;E42*1.5,"回款异常偏高","通过")))</f>
        <v/>
      </c>
      <c r="H42" s="5">
        <f>IF(G42="通过","",IF(G42="缺少明细","请检查收入、费用、回款明细是否都有本周数据","请确认是否包含历史应收集中回款"))</f>
        <v/>
      </c>
    </row>
    <row r="43" ht="15.6" customHeight="1" s="33">
      <c r="A43" s="5">
        <f>汇总_经营周报!A43</f>
        <v/>
      </c>
      <c r="B43" s="5">
        <f>IF($A43="","",COUNTIF(明细_收入项目!$A$5:$A$204,$A43))</f>
        <v/>
      </c>
      <c r="C43" s="5">
        <f>IF($A43="","",COUNTIF(明细_费用项目!$A$5:$A$204,$A43))</f>
        <v/>
      </c>
      <c r="D43" s="5">
        <f>IF($A43="","",COUNTIF(明细_回款客户!$A$5:$A$204,$A43))</f>
        <v/>
      </c>
      <c r="E43" s="8">
        <f>IF($A43="","",SUMIF(明细_收入项目!$A$5:$A$204,$A43,明细_收入项目!$E$5:$E$204))</f>
        <v/>
      </c>
      <c r="F43" s="8">
        <f>IF($A43="","",SUMIF(明细_回款客户!$A$5:$A$204,$A43,明细_回款客户!$F$5:$F$204))</f>
        <v/>
      </c>
      <c r="G43" s="5">
        <f>IF($A43="","",IF(OR(B43=0,C43=0,D43=0),"缺少明细",IF(F43&gt;E43*1.5,"回款异常偏高","通过")))</f>
        <v/>
      </c>
      <c r="H43" s="5">
        <f>IF(G43="通过","",IF(G43="缺少明细","请检查收入、费用、回款明细是否都有本周数据","请确认是否包含历史应收集中回款"))</f>
        <v/>
      </c>
    </row>
    <row r="44" ht="15.6" customHeight="1" s="33">
      <c r="A44" s="5">
        <f>汇总_经营周报!A44</f>
        <v/>
      </c>
      <c r="B44" s="5">
        <f>IF($A44="","",COUNTIF(明细_收入项目!$A$5:$A$204,$A44))</f>
        <v/>
      </c>
      <c r="C44" s="5">
        <f>IF($A44="","",COUNTIF(明细_费用项目!$A$5:$A$204,$A44))</f>
        <v/>
      </c>
      <c r="D44" s="5">
        <f>IF($A44="","",COUNTIF(明细_回款客户!$A$5:$A$204,$A44))</f>
        <v/>
      </c>
      <c r="E44" s="8">
        <f>IF($A44="","",SUMIF(明细_收入项目!$A$5:$A$204,$A44,明细_收入项目!$E$5:$E$204))</f>
        <v/>
      </c>
      <c r="F44" s="8">
        <f>IF($A44="","",SUMIF(明细_回款客户!$A$5:$A$204,$A44,明细_回款客户!$F$5:$F$204))</f>
        <v/>
      </c>
      <c r="G44" s="5">
        <f>IF($A44="","",IF(OR(B44=0,C44=0,D44=0),"缺少明细",IF(F44&gt;E44*1.5,"回款异常偏高","通过")))</f>
        <v/>
      </c>
      <c r="H44" s="5">
        <f>IF(G44="通过","",IF(G44="缺少明细","请检查收入、费用、回款明细是否都有本周数据","请确认是否包含历史应收集中回款"))</f>
        <v/>
      </c>
    </row>
    <row r="45" ht="15.6" customHeight="1" s="33">
      <c r="A45" s="5">
        <f>汇总_经营周报!A45</f>
        <v/>
      </c>
      <c r="B45" s="5">
        <f>IF($A45="","",COUNTIF(明细_收入项目!$A$5:$A$204,$A45))</f>
        <v/>
      </c>
      <c r="C45" s="5">
        <f>IF($A45="","",COUNTIF(明细_费用项目!$A$5:$A$204,$A45))</f>
        <v/>
      </c>
      <c r="D45" s="5">
        <f>IF($A45="","",COUNTIF(明细_回款客户!$A$5:$A$204,$A45))</f>
        <v/>
      </c>
      <c r="E45" s="8">
        <f>IF($A45="","",SUMIF(明细_收入项目!$A$5:$A$204,$A45,明细_收入项目!$E$5:$E$204))</f>
        <v/>
      </c>
      <c r="F45" s="8">
        <f>IF($A45="","",SUMIF(明细_回款客户!$A$5:$A$204,$A45,明细_回款客户!$F$5:$F$204))</f>
        <v/>
      </c>
      <c r="G45" s="5">
        <f>IF($A45="","",IF(OR(B45=0,C45=0,D45=0),"缺少明细",IF(F45&gt;E45*1.5,"回款异常偏高","通过")))</f>
        <v/>
      </c>
      <c r="H45" s="5">
        <f>IF(G45="通过","",IF(G45="缺少明细","请检查收入、费用、回款明细是否都有本周数据","请确认是否包含历史应收集中回款"))</f>
        <v/>
      </c>
    </row>
    <row r="46" ht="15.6" customHeight="1" s="33">
      <c r="A46" s="5">
        <f>汇总_经营周报!A46</f>
        <v/>
      </c>
      <c r="B46" s="5">
        <f>IF($A46="","",COUNTIF(明细_收入项目!$A$5:$A$204,$A46))</f>
        <v/>
      </c>
      <c r="C46" s="5">
        <f>IF($A46="","",COUNTIF(明细_费用项目!$A$5:$A$204,$A46))</f>
        <v/>
      </c>
      <c r="D46" s="5">
        <f>IF($A46="","",COUNTIF(明细_回款客户!$A$5:$A$204,$A46))</f>
        <v/>
      </c>
      <c r="E46" s="8">
        <f>IF($A46="","",SUMIF(明细_收入项目!$A$5:$A$204,$A46,明细_收入项目!$E$5:$E$204))</f>
        <v/>
      </c>
      <c r="F46" s="8">
        <f>IF($A46="","",SUMIF(明细_回款客户!$A$5:$A$204,$A46,明细_回款客户!$F$5:$F$204))</f>
        <v/>
      </c>
      <c r="G46" s="5">
        <f>IF($A46="","",IF(OR(B46=0,C46=0,D46=0),"缺少明细",IF(F46&gt;E46*1.5,"回款异常偏高","通过")))</f>
        <v/>
      </c>
      <c r="H46" s="5">
        <f>IF(G46="通过","",IF(G46="缺少明细","请检查收入、费用、回款明细是否都有本周数据","请确认是否包含历史应收集中回款"))</f>
        <v/>
      </c>
    </row>
    <row r="47" ht="15.6" customHeight="1" s="33">
      <c r="A47" s="5">
        <f>汇总_经营周报!A47</f>
        <v/>
      </c>
      <c r="B47" s="5">
        <f>IF($A47="","",COUNTIF(明细_收入项目!$A$5:$A$204,$A47))</f>
        <v/>
      </c>
      <c r="C47" s="5">
        <f>IF($A47="","",COUNTIF(明细_费用项目!$A$5:$A$204,$A47))</f>
        <v/>
      </c>
      <c r="D47" s="5">
        <f>IF($A47="","",COUNTIF(明细_回款客户!$A$5:$A$204,$A47))</f>
        <v/>
      </c>
      <c r="E47" s="8">
        <f>IF($A47="","",SUMIF(明细_收入项目!$A$5:$A$204,$A47,明细_收入项目!$E$5:$E$204))</f>
        <v/>
      </c>
      <c r="F47" s="8">
        <f>IF($A47="","",SUMIF(明细_回款客户!$A$5:$A$204,$A47,明细_回款客户!$F$5:$F$204))</f>
        <v/>
      </c>
      <c r="G47" s="5">
        <f>IF($A47="","",IF(OR(B47=0,C47=0,D47=0),"缺少明细",IF(F47&gt;E47*1.5,"回款异常偏高","通过")))</f>
        <v/>
      </c>
      <c r="H47" s="5">
        <f>IF(G47="通过","",IF(G47="缺少明细","请检查收入、费用、回款明细是否都有本周数据","请确认是否包含历史应收集中回款"))</f>
        <v/>
      </c>
    </row>
    <row r="48" ht="15.6" customHeight="1" s="33">
      <c r="A48" s="5">
        <f>汇总_经营周报!A48</f>
        <v/>
      </c>
      <c r="B48" s="5">
        <f>IF($A48="","",COUNTIF(明细_收入项目!$A$5:$A$204,$A48))</f>
        <v/>
      </c>
      <c r="C48" s="5">
        <f>IF($A48="","",COUNTIF(明细_费用项目!$A$5:$A$204,$A48))</f>
        <v/>
      </c>
      <c r="D48" s="5">
        <f>IF($A48="","",COUNTIF(明细_回款客户!$A$5:$A$204,$A48))</f>
        <v/>
      </c>
      <c r="E48" s="8">
        <f>IF($A48="","",SUMIF(明细_收入项目!$A$5:$A$204,$A48,明细_收入项目!$E$5:$E$204))</f>
        <v/>
      </c>
      <c r="F48" s="8">
        <f>IF($A48="","",SUMIF(明细_回款客户!$A$5:$A$204,$A48,明细_回款客户!$F$5:$F$204))</f>
        <v/>
      </c>
      <c r="G48" s="5">
        <f>IF($A48="","",IF(OR(B48=0,C48=0,D48=0),"缺少明细",IF(F48&gt;E48*1.5,"回款异常偏高","通过")))</f>
        <v/>
      </c>
      <c r="H48" s="5">
        <f>IF(G48="通过","",IF(G48="缺少明细","请检查收入、费用、回款明细是否都有本周数据","请确认是否包含历史应收集中回款"))</f>
        <v/>
      </c>
    </row>
    <row r="49" ht="15.6" customHeight="1" s="33">
      <c r="A49" s="5">
        <f>汇总_经营周报!A49</f>
        <v/>
      </c>
      <c r="B49" s="5">
        <f>IF($A49="","",COUNTIF(明细_收入项目!$A$5:$A$204,$A49))</f>
        <v/>
      </c>
      <c r="C49" s="5">
        <f>IF($A49="","",COUNTIF(明细_费用项目!$A$5:$A$204,$A49))</f>
        <v/>
      </c>
      <c r="D49" s="5">
        <f>IF($A49="","",COUNTIF(明细_回款客户!$A$5:$A$204,$A49))</f>
        <v/>
      </c>
      <c r="E49" s="8">
        <f>IF($A49="","",SUMIF(明细_收入项目!$A$5:$A$204,$A49,明细_收入项目!$E$5:$E$204))</f>
        <v/>
      </c>
      <c r="F49" s="8">
        <f>IF($A49="","",SUMIF(明细_回款客户!$A$5:$A$204,$A49,明细_回款客户!$F$5:$F$204))</f>
        <v/>
      </c>
      <c r="G49" s="5">
        <f>IF($A49="","",IF(OR(B49=0,C49=0,D49=0),"缺少明细",IF(F49&gt;E49*1.5,"回款异常偏高","通过")))</f>
        <v/>
      </c>
      <c r="H49" s="5">
        <f>IF(G49="通过","",IF(G49="缺少明细","请检查收入、费用、回款明细是否都有本周数据","请确认是否包含历史应收集中回款"))</f>
        <v/>
      </c>
    </row>
    <row r="50" ht="15.6" customHeight="1" s="33">
      <c r="A50" s="5">
        <f>汇总_经营周报!A50</f>
        <v/>
      </c>
      <c r="B50" s="5">
        <f>IF($A50="","",COUNTIF(明细_收入项目!$A$5:$A$204,$A50))</f>
        <v/>
      </c>
      <c r="C50" s="5">
        <f>IF($A50="","",COUNTIF(明细_费用项目!$A$5:$A$204,$A50))</f>
        <v/>
      </c>
      <c r="D50" s="5">
        <f>IF($A50="","",COUNTIF(明细_回款客户!$A$5:$A$204,$A50))</f>
        <v/>
      </c>
      <c r="E50" s="8">
        <f>IF($A50="","",SUMIF(明细_收入项目!$A$5:$A$204,$A50,明细_收入项目!$E$5:$E$204))</f>
        <v/>
      </c>
      <c r="F50" s="8">
        <f>IF($A50="","",SUMIF(明细_回款客户!$A$5:$A$204,$A50,明细_回款客户!$F$5:$F$204))</f>
        <v/>
      </c>
      <c r="G50" s="5">
        <f>IF($A50="","",IF(OR(B50=0,C50=0,D50=0),"缺少明细",IF(F50&gt;E50*1.5,"回款异常偏高","通过")))</f>
        <v/>
      </c>
      <c r="H50" s="5">
        <f>IF(G50="通过","",IF(G50="缺少明细","请检查收入、费用、回款明细是否都有本周数据","请确认是否包含历史应收集中回款"))</f>
        <v/>
      </c>
    </row>
    <row r="51" ht="15.6" customHeight="1" s="33">
      <c r="A51" s="5">
        <f>汇总_经营周报!A51</f>
        <v/>
      </c>
      <c r="B51" s="5">
        <f>IF($A51="","",COUNTIF(明细_收入项目!$A$5:$A$204,$A51))</f>
        <v/>
      </c>
      <c r="C51" s="5">
        <f>IF($A51="","",COUNTIF(明细_费用项目!$A$5:$A$204,$A51))</f>
        <v/>
      </c>
      <c r="D51" s="5">
        <f>IF($A51="","",COUNTIF(明细_回款客户!$A$5:$A$204,$A51))</f>
        <v/>
      </c>
      <c r="E51" s="8">
        <f>IF($A51="","",SUMIF(明细_收入项目!$A$5:$A$204,$A51,明细_收入项目!$E$5:$E$204))</f>
        <v/>
      </c>
      <c r="F51" s="8">
        <f>IF($A51="","",SUMIF(明细_回款客户!$A$5:$A$204,$A51,明细_回款客户!$F$5:$F$204))</f>
        <v/>
      </c>
      <c r="G51" s="5">
        <f>IF($A51="","",IF(OR(B51=0,C51=0,D51=0),"缺少明细",IF(F51&gt;E51*1.5,"回款异常偏高","通过")))</f>
        <v/>
      </c>
      <c r="H51" s="5">
        <f>IF(G51="通过","",IF(G51="缺少明细","请检查收入、费用、回款明细是否都有本周数据","请确认是否包含历史应收集中回款"))</f>
        <v/>
      </c>
    </row>
    <row r="52" ht="15.6" customHeight="1" s="33">
      <c r="A52" s="5">
        <f>汇总_经营周报!A52</f>
        <v/>
      </c>
      <c r="B52" s="5">
        <f>IF($A52="","",COUNTIF(明细_收入项目!$A$5:$A$204,$A52))</f>
        <v/>
      </c>
      <c r="C52" s="5">
        <f>IF($A52="","",COUNTIF(明细_费用项目!$A$5:$A$204,$A52))</f>
        <v/>
      </c>
      <c r="D52" s="5">
        <f>IF($A52="","",COUNTIF(明细_回款客户!$A$5:$A$204,$A52))</f>
        <v/>
      </c>
      <c r="E52" s="8">
        <f>IF($A52="","",SUMIF(明细_收入项目!$A$5:$A$204,$A52,明细_收入项目!$E$5:$E$204))</f>
        <v/>
      </c>
      <c r="F52" s="8">
        <f>IF($A52="","",SUMIF(明细_回款客户!$A$5:$A$204,$A52,明细_回款客户!$F$5:$F$204))</f>
        <v/>
      </c>
      <c r="G52" s="5">
        <f>IF($A52="","",IF(OR(B52=0,C52=0,D52=0),"缺少明细",IF(F52&gt;E52*1.5,"回款异常偏高","通过")))</f>
        <v/>
      </c>
      <c r="H52" s="5">
        <f>IF(G52="通过","",IF(G52="缺少明细","请检查收入、费用、回款明细是否都有本周数据","请确认是否包含历史应收集中回款"))</f>
        <v/>
      </c>
    </row>
    <row r="53" ht="15.6" customHeight="1" s="33">
      <c r="A53" s="5">
        <f>汇总_经营周报!A53</f>
        <v/>
      </c>
      <c r="B53" s="5">
        <f>IF($A53="","",COUNTIF(明细_收入项目!$A$5:$A$204,$A53))</f>
        <v/>
      </c>
      <c r="C53" s="5">
        <f>IF($A53="","",COUNTIF(明细_费用项目!$A$5:$A$204,$A53))</f>
        <v/>
      </c>
      <c r="D53" s="5">
        <f>IF($A53="","",COUNTIF(明细_回款客户!$A$5:$A$204,$A53))</f>
        <v/>
      </c>
      <c r="E53" s="8">
        <f>IF($A53="","",SUMIF(明细_收入项目!$A$5:$A$204,$A53,明细_收入项目!$E$5:$E$204))</f>
        <v/>
      </c>
      <c r="F53" s="8">
        <f>IF($A53="","",SUMIF(明细_回款客户!$A$5:$A$204,$A53,明细_回款客户!$F$5:$F$204))</f>
        <v/>
      </c>
      <c r="G53" s="5">
        <f>IF($A53="","",IF(OR(B53=0,C53=0,D53=0),"缺少明细",IF(F53&gt;E53*1.5,"回款异常偏高","通过")))</f>
        <v/>
      </c>
      <c r="H53" s="5">
        <f>IF(G53="通过","",IF(G53="缺少明细","请检查收入、费用、回款明细是否都有本周数据","请确认是否包含历史应收集中回款"))</f>
        <v/>
      </c>
    </row>
    <row r="54" ht="15.6" customHeight="1" s="33">
      <c r="A54" s="5">
        <f>汇总_经营周报!A54</f>
        <v/>
      </c>
      <c r="B54" s="5">
        <f>IF($A54="","",COUNTIF(明细_收入项目!$A$5:$A$204,$A54))</f>
        <v/>
      </c>
      <c r="C54" s="5">
        <f>IF($A54="","",COUNTIF(明细_费用项目!$A$5:$A$204,$A54))</f>
        <v/>
      </c>
      <c r="D54" s="5">
        <f>IF($A54="","",COUNTIF(明细_回款客户!$A$5:$A$204,$A54))</f>
        <v/>
      </c>
      <c r="E54" s="8">
        <f>IF($A54="","",SUMIF(明细_收入项目!$A$5:$A$204,$A54,明细_收入项目!$E$5:$E$204))</f>
        <v/>
      </c>
      <c r="F54" s="8">
        <f>IF($A54="","",SUMIF(明细_回款客户!$A$5:$A$204,$A54,明细_回款客户!$F$5:$F$204))</f>
        <v/>
      </c>
      <c r="G54" s="5">
        <f>IF($A54="","",IF(OR(B54=0,C54=0,D54=0),"缺少明细",IF(F54&gt;E54*1.5,"回款异常偏高","通过")))</f>
        <v/>
      </c>
      <c r="H54" s="5">
        <f>IF(G54="通过","",IF(G54="缺少明细","请检查收入、费用、回款明细是否都有本周数据","请确认是否包含历史应收集中回款"))</f>
        <v/>
      </c>
    </row>
    <row r="55" ht="15.6" customHeight="1" s="33">
      <c r="A55" s="5">
        <f>汇总_经营周报!A55</f>
        <v/>
      </c>
      <c r="B55" s="5">
        <f>IF($A55="","",COUNTIF(明细_收入项目!$A$5:$A$204,$A55))</f>
        <v/>
      </c>
      <c r="C55" s="5">
        <f>IF($A55="","",COUNTIF(明细_费用项目!$A$5:$A$204,$A55))</f>
        <v/>
      </c>
      <c r="D55" s="5">
        <f>IF($A55="","",COUNTIF(明细_回款客户!$A$5:$A$204,$A55))</f>
        <v/>
      </c>
      <c r="E55" s="8">
        <f>IF($A55="","",SUMIF(明细_收入项目!$A$5:$A$204,$A55,明细_收入项目!$E$5:$E$204))</f>
        <v/>
      </c>
      <c r="F55" s="8">
        <f>IF($A55="","",SUMIF(明细_回款客户!$A$5:$A$204,$A55,明细_回款客户!$F$5:$F$204))</f>
        <v/>
      </c>
      <c r="G55" s="5">
        <f>IF($A55="","",IF(OR(B55=0,C55=0,D55=0),"缺少明细",IF(F55&gt;E55*1.5,"回款异常偏高","通过")))</f>
        <v/>
      </c>
      <c r="H55" s="5">
        <f>IF(G55="通过","",IF(G55="缺少明细","请检查收入、费用、回款明细是否都有本周数据","请确认是否包含历史应收集中回款"))</f>
        <v/>
      </c>
    </row>
    <row r="56" ht="15.6" customHeight="1" s="33">
      <c r="A56" s="5">
        <f>汇总_经营周报!A56</f>
        <v/>
      </c>
      <c r="B56" s="5">
        <f>IF($A56="","",COUNTIF(明细_收入项目!$A$5:$A$204,$A56))</f>
        <v/>
      </c>
      <c r="C56" s="5">
        <f>IF($A56="","",COUNTIF(明细_费用项目!$A$5:$A$204,$A56))</f>
        <v/>
      </c>
      <c r="D56" s="5">
        <f>IF($A56="","",COUNTIF(明细_回款客户!$A$5:$A$204,$A56))</f>
        <v/>
      </c>
      <c r="E56" s="8">
        <f>IF($A56="","",SUMIF(明细_收入项目!$A$5:$A$204,$A56,明细_收入项目!$E$5:$E$204))</f>
        <v/>
      </c>
      <c r="F56" s="8">
        <f>IF($A56="","",SUMIF(明细_回款客户!$A$5:$A$204,$A56,明细_回款客户!$F$5:$F$204))</f>
        <v/>
      </c>
      <c r="G56" s="5">
        <f>IF($A56="","",IF(OR(B56=0,C56=0,D56=0),"缺少明细",IF(F56&gt;E56*1.5,"回款异常偏高","通过")))</f>
        <v/>
      </c>
      <c r="H56" s="5">
        <f>IF(G56="通过","",IF(G56="缺少明细","请检查收入、费用、回款明细是否都有本周数据","请确认是否包含历史应收集中回款"))</f>
        <v/>
      </c>
    </row>
    <row r="57" ht="15.6" customHeight="1" s="33">
      <c r="A57" s="5">
        <f>汇总_经营周报!A57</f>
        <v/>
      </c>
      <c r="B57" s="5">
        <f>IF($A57="","",COUNTIF(明细_收入项目!$A$5:$A$204,$A57))</f>
        <v/>
      </c>
      <c r="C57" s="5">
        <f>IF($A57="","",COUNTIF(明细_费用项目!$A$5:$A$204,$A57))</f>
        <v/>
      </c>
      <c r="D57" s="5">
        <f>IF($A57="","",COUNTIF(明细_回款客户!$A$5:$A$204,$A57))</f>
        <v/>
      </c>
      <c r="E57" s="8">
        <f>IF($A57="","",SUMIF(明细_收入项目!$A$5:$A$204,$A57,明细_收入项目!$E$5:$E$204))</f>
        <v/>
      </c>
      <c r="F57" s="8">
        <f>IF($A57="","",SUMIF(明细_回款客户!$A$5:$A$204,$A57,明细_回款客户!$F$5:$F$204))</f>
        <v/>
      </c>
      <c r="G57" s="5">
        <f>IF($A57="","",IF(OR(B57=0,C57=0,D57=0),"缺少明细",IF(F57&gt;E57*1.5,"回款异常偏高","通过")))</f>
        <v/>
      </c>
      <c r="H57" s="5">
        <f>IF(G57="通过","",IF(G57="缺少明细","请检查收入、费用、回款明细是否都有本周数据","请确认是否包含历史应收集中回款"))</f>
        <v/>
      </c>
    </row>
  </sheetData>
  <mergeCells count="3">
    <mergeCell ref="A3:H3"/>
    <mergeCell ref="A1:M1"/>
    <mergeCell ref="A2:M2"/>
  </mergeCells>
  <pageMargins left="0.7" right="0.7" top="0.75" bottom="0.75" header="0.3" footer="0.3"/>
  <pageSetup orientation="portrait" paperSize="9" horizontalDpi="300" verticalDpi="300"/>
</worksheet>
</file>

<file path=xl/worksheets/sheet26.xml><?xml version="1.0" encoding="utf-8"?>
<worksheet xmlns="http://schemas.openxmlformats.org/spreadsheetml/2006/main">
  <sheetPr>
    <outlinePr summaryBelow="1" summaryRight="1"/>
    <pageSetUpPr/>
  </sheetPr>
  <dimension ref="A1:F25"/>
  <sheetViews>
    <sheetView showGridLines="0" workbookViewId="0">
      <pane xSplit="2" ySplit="3" topLeftCell="C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2" customWidth="1" style="33" min="1" max="1"/>
    <col width="32" customWidth="1" style="33" min="2" max="2"/>
    <col width="18" customWidth="1" style="33" min="3" max="3"/>
    <col width="18" customWidth="1" style="33" min="4" max="4"/>
    <col width="18" customWidth="1" style="33" min="5" max="5"/>
    <col width="18" customWidth="1" style="33" min="6" max="6"/>
  </cols>
  <sheetData>
    <row r="1" ht="36" customHeight="1" s="33">
      <c r="A1" s="161" t="inlineStr">
        <is>
          <t>利润表（Income Statement）</t>
        </is>
      </c>
    </row>
    <row r="2" ht="20" customHeight="1" s="33">
      <c r="A2" s="162" t="inlineStr">
        <is>
          <t>填写说明：请按科目编码填写本期金额（元）。蓝色底纹行为系统自动汇总，无需填写。科目编码可自定义，但建议遵循：6开头=收入、7开头=成本、8开头=期间费用。</t>
        </is>
      </c>
    </row>
    <row r="3">
      <c r="A3" s="163" t="inlineStr">
        <is>
          <t>科目编码</t>
        </is>
      </c>
      <c r="B3" s="163" t="inlineStr">
        <is>
          <t>科目名称</t>
        </is>
      </c>
      <c r="C3" s="163" t="inlineStr">
        <is>
          <t>本期金额（元）</t>
        </is>
      </c>
      <c r="D3" s="163" t="inlineStr">
        <is>
          <t>上期金额（元）</t>
        </is>
      </c>
      <c r="E3" s="163" t="inlineStr">
        <is>
          <t>预算金额（元）</t>
        </is>
      </c>
      <c r="F3" s="163" t="inlineStr">
        <is>
          <t>备注</t>
        </is>
      </c>
    </row>
    <row r="4">
      <c r="A4" s="164" t="inlineStr">
        <is>
          <t>一、营业收入（Revenue）</t>
        </is>
      </c>
      <c r="B4" s="165" t="n"/>
      <c r="C4" s="165" t="n"/>
      <c r="D4" s="165" t="n"/>
      <c r="E4" s="165" t="n"/>
      <c r="F4" s="166" t="n"/>
    </row>
    <row r="5">
      <c r="A5" s="167" t="inlineStr">
        <is>
          <t>6001</t>
        </is>
      </c>
      <c r="B5" s="167" t="inlineStr">
        <is>
          <t>主营业务收入</t>
        </is>
      </c>
      <c r="C5" s="168" t="n">
        <v>5000000</v>
      </c>
      <c r="D5" s="168" t="n">
        <v>4500000</v>
      </c>
      <c r="E5" s="168" t="n">
        <v>5200000</v>
      </c>
      <c r="F5" s="167" t="n"/>
    </row>
    <row r="6">
      <c r="A6" s="167" t="inlineStr">
        <is>
          <t>6002</t>
        </is>
      </c>
      <c r="B6" s="167" t="inlineStr">
        <is>
          <t>其他业务收入</t>
        </is>
      </c>
      <c r="C6" s="168" t="n">
        <v>200000</v>
      </c>
      <c r="D6" s="168" t="n">
        <v>180000</v>
      </c>
      <c r="E6" s="168" t="n">
        <v>220000</v>
      </c>
      <c r="F6" s="167" t="n"/>
    </row>
    <row r="7">
      <c r="A7" s="169" t="n"/>
      <c r="B7" s="169" t="inlineStr">
        <is>
          <t>营业收入合计</t>
        </is>
      </c>
      <c r="C7" s="170">
        <f>SUM(C5:C6)</f>
        <v/>
      </c>
      <c r="D7" s="170">
        <f>SUM(D5:D6)</f>
        <v/>
      </c>
      <c r="E7" s="170">
        <f>SUM(E5:E6)</f>
        <v/>
      </c>
      <c r="F7" s="169" t="n"/>
    </row>
    <row r="8">
      <c r="A8" s="171" t="inlineStr">
        <is>
          <t>二、营业成本（Cost of Revenue）</t>
        </is>
      </c>
      <c r="B8" s="165" t="n"/>
      <c r="C8" s="165" t="n"/>
      <c r="D8" s="165" t="n"/>
      <c r="E8" s="165" t="n"/>
      <c r="F8" s="166" t="n"/>
    </row>
    <row r="9">
      <c r="A9" s="172" t="inlineStr">
        <is>
          <t>7001</t>
        </is>
      </c>
      <c r="B9" s="172" t="inlineStr">
        <is>
          <t>主营业务成本</t>
        </is>
      </c>
      <c r="C9" s="173" t="n">
        <v>2800000</v>
      </c>
      <c r="D9" s="173" t="n">
        <v>2600000</v>
      </c>
      <c r="E9" s="173" t="n">
        <v>2900000</v>
      </c>
      <c r="F9" s="172" t="n"/>
    </row>
    <row r="10">
      <c r="A10" s="172" t="inlineStr">
        <is>
          <t>7002</t>
        </is>
      </c>
      <c r="B10" s="172" t="inlineStr">
        <is>
          <t>其他业务成本</t>
        </is>
      </c>
      <c r="C10" s="173" t="n">
        <v>80000</v>
      </c>
      <c r="D10" s="173" t="n">
        <v>70000</v>
      </c>
      <c r="E10" s="173" t="n">
        <v>90000</v>
      </c>
      <c r="F10" s="172" t="n"/>
    </row>
    <row r="11">
      <c r="A11" s="174" t="n"/>
      <c r="B11" s="174" t="inlineStr">
        <is>
          <t>营业成本合计</t>
        </is>
      </c>
      <c r="C11" s="175">
        <f>SUM(C9:C10)</f>
        <v/>
      </c>
      <c r="D11" s="175">
        <f>SUM(D9:D10)</f>
        <v/>
      </c>
      <c r="E11" s="175">
        <f>SUM(E9:E10)</f>
        <v/>
      </c>
      <c r="F11" s="174" t="n"/>
    </row>
    <row r="12">
      <c r="A12" s="176" t="n"/>
      <c r="B12" s="176" t="inlineStr">
        <is>
          <t>【毛利润 Gross Profit】</t>
        </is>
      </c>
      <c r="C12" s="177">
        <f>C7-C11</f>
        <v/>
      </c>
      <c r="D12" s="177">
        <f>D7-D11</f>
        <v/>
      </c>
      <c r="E12" s="177">
        <f>E7-E11</f>
        <v/>
      </c>
      <c r="F12" s="176" t="n"/>
    </row>
    <row r="13">
      <c r="A13" s="178" t="inlineStr">
        <is>
          <t>三、期间费用（Operating Expenses）</t>
        </is>
      </c>
      <c r="B13" s="165" t="n"/>
      <c r="C13" s="165" t="n"/>
      <c r="D13" s="165" t="n"/>
      <c r="E13" s="165" t="n"/>
      <c r="F13" s="166" t="n"/>
    </row>
    <row r="14">
      <c r="A14" s="179" t="inlineStr">
        <is>
          <t>8001</t>
        </is>
      </c>
      <c r="B14" s="179" t="inlineStr">
        <is>
          <t>销售费用</t>
        </is>
      </c>
      <c r="C14" s="180" t="n">
        <v>300000</v>
      </c>
      <c r="D14" s="180" t="n">
        <v>280000</v>
      </c>
      <c r="E14" s="180" t="n">
        <v>320000</v>
      </c>
      <c r="F14" s="179" t="n"/>
    </row>
    <row r="15">
      <c r="A15" s="179" t="inlineStr">
        <is>
          <t>8002</t>
        </is>
      </c>
      <c r="B15" s="179" t="inlineStr">
        <is>
          <t>管理费用</t>
        </is>
      </c>
      <c r="C15" s="180" t="n">
        <v>250000</v>
      </c>
      <c r="D15" s="180" t="n">
        <v>230000</v>
      </c>
      <c r="E15" s="180" t="n">
        <v>260000</v>
      </c>
      <c r="F15" s="179" t="n"/>
    </row>
    <row r="16">
      <c r="A16" s="179" t="inlineStr">
        <is>
          <t>8003</t>
        </is>
      </c>
      <c r="B16" s="179" t="inlineStr">
        <is>
          <t>研发费用</t>
        </is>
      </c>
      <c r="C16" s="180" t="n">
        <v>150000</v>
      </c>
      <c r="D16" s="180" t="n">
        <v>120000</v>
      </c>
      <c r="E16" s="180" t="n">
        <v>160000</v>
      </c>
      <c r="F16" s="179" t="n"/>
    </row>
    <row r="17">
      <c r="A17" s="179" t="inlineStr">
        <is>
          <t>8004</t>
        </is>
      </c>
      <c r="B17" s="179" t="inlineStr">
        <is>
          <t>财务费用</t>
        </is>
      </c>
      <c r="C17" s="180" t="n">
        <v>50000</v>
      </c>
      <c r="D17" s="180" t="n">
        <v>45000</v>
      </c>
      <c r="E17" s="180" t="n">
        <v>55000</v>
      </c>
      <c r="F17" s="179" t="n"/>
    </row>
    <row r="18">
      <c r="A18" s="181" t="n"/>
      <c r="B18" s="181" t="inlineStr">
        <is>
          <t>期间费用合计</t>
        </is>
      </c>
      <c r="C18" s="182">
        <f>SUM(C14:C17)</f>
        <v/>
      </c>
      <c r="D18" s="182">
        <f>SUM(D14:D17)</f>
        <v/>
      </c>
      <c r="E18" s="182">
        <f>SUM(E14:E17)</f>
        <v/>
      </c>
      <c r="F18" s="181" t="n"/>
    </row>
    <row r="19">
      <c r="A19" s="176" t="n"/>
      <c r="B19" s="176" t="inlineStr">
        <is>
          <t>【营业利润 Operating Profit】</t>
        </is>
      </c>
      <c r="C19" s="177">
        <f>C12-C18</f>
        <v/>
      </c>
      <c r="D19" s="177">
        <f>D12-D18</f>
        <v/>
      </c>
      <c r="E19" s="177">
        <f>E12-E18</f>
        <v/>
      </c>
      <c r="F19" s="176" t="n"/>
    </row>
    <row r="20">
      <c r="A20" s="183" t="inlineStr">
        <is>
          <t>四、营业外收支（Non-operating Items）</t>
        </is>
      </c>
      <c r="B20" s="165" t="n"/>
      <c r="C20" s="165" t="n"/>
      <c r="D20" s="165" t="n"/>
      <c r="E20" s="165" t="n"/>
      <c r="F20" s="166" t="n"/>
    </row>
    <row r="21">
      <c r="A21" s="167" t="inlineStr">
        <is>
          <t>8101</t>
        </is>
      </c>
      <c r="B21" s="167" t="inlineStr">
        <is>
          <t>营业外收入</t>
        </is>
      </c>
      <c r="C21" s="168" t="n">
        <v>30000</v>
      </c>
      <c r="D21" s="168" t="n">
        <v>25000</v>
      </c>
      <c r="E21" s="168" t="n">
        <v>30000</v>
      </c>
      <c r="F21" s="167" t="n"/>
    </row>
    <row r="22">
      <c r="A22" s="167" t="inlineStr">
        <is>
          <t>8102</t>
        </is>
      </c>
      <c r="B22" s="167" t="inlineStr">
        <is>
          <t>营业外支出</t>
        </is>
      </c>
      <c r="C22" s="168" t="n">
        <v>10000</v>
      </c>
      <c r="D22" s="168" t="n">
        <v>8000</v>
      </c>
      <c r="E22" s="168" t="n">
        <v>10000</v>
      </c>
      <c r="F22" s="167" t="n"/>
    </row>
    <row r="23">
      <c r="A23" s="176" t="n"/>
      <c r="B23" s="176" t="inlineStr">
        <is>
          <t>【利润总额 Pre-tax Profit】</t>
        </is>
      </c>
      <c r="C23" s="177">
        <f>C19+C21-C22</f>
        <v/>
      </c>
      <c r="D23" s="177">
        <f>D19+D21-D22</f>
        <v/>
      </c>
      <c r="E23" s="177">
        <f>E19+E21-E22</f>
        <v/>
      </c>
      <c r="F23" s="176" t="n"/>
    </row>
    <row r="24">
      <c r="A24" s="167" t="inlineStr">
        <is>
          <t>8201</t>
        </is>
      </c>
      <c r="B24" s="167" t="inlineStr">
        <is>
          <t>所得税费用</t>
        </is>
      </c>
      <c r="C24" s="168" t="n">
        <v>350000</v>
      </c>
      <c r="D24" s="168" t="n">
        <v>320000</v>
      </c>
      <c r="E24" s="168" t="n">
        <v>370000</v>
      </c>
      <c r="F24" s="167" t="n"/>
    </row>
    <row r="25">
      <c r="A25" s="184" t="n"/>
      <c r="B25" s="184" t="inlineStr">
        <is>
          <t>【净利润 Net Profit】</t>
        </is>
      </c>
      <c r="C25" s="185">
        <f>C23-C24</f>
        <v/>
      </c>
      <c r="D25" s="185">
        <f>D23-D24</f>
        <v/>
      </c>
      <c r="E25" s="185">
        <f>E23-E24</f>
        <v/>
      </c>
      <c r="F25" s="184" t="n"/>
    </row>
  </sheetData>
  <mergeCells count="6">
    <mergeCell ref="A2:F2"/>
    <mergeCell ref="A13:F13"/>
    <mergeCell ref="A1:F1"/>
    <mergeCell ref="A8:F8"/>
    <mergeCell ref="A4:F4"/>
    <mergeCell ref="A20:F20"/>
  </mergeCells>
  <pageMargins left="0.75" right="0.75" top="1" bottom="1" header="0.5" footer="0.5"/>
</worksheet>
</file>

<file path=xl/worksheets/sheet27.xml><?xml version="1.0" encoding="utf-8"?>
<worksheet xmlns="http://schemas.openxmlformats.org/spreadsheetml/2006/main">
  <sheetPr>
    <outlinePr summaryBelow="1" summaryRight="1"/>
    <pageSetUpPr/>
  </sheetPr>
  <dimension ref="A1:I25"/>
  <sheetViews>
    <sheetView showGridLines="0" workbookViewId="0">
      <pane xSplit="2" ySplit="3" topLeftCell="C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2" customWidth="1" style="33" min="1" max="1"/>
    <col width="28" customWidth="1" style="33" min="2" max="2"/>
    <col width="18" customWidth="1" style="33" min="3" max="3"/>
    <col width="18" customWidth="1" style="33" min="4" max="4"/>
    <col width="2" customWidth="1" style="33" min="5" max="5"/>
    <col width="12" customWidth="1" style="33" min="6" max="6"/>
    <col width="28" customWidth="1" style="33" min="7" max="7"/>
    <col width="18" customWidth="1" style="33" min="8" max="8"/>
    <col width="18" customWidth="1" style="33" min="9" max="9"/>
  </cols>
  <sheetData>
    <row r="1" ht="36" customHeight="1" s="33">
      <c r="A1" s="161" t="inlineStr">
        <is>
          <t>资产负债表（Balance Sheet）</t>
        </is>
      </c>
    </row>
    <row r="2" ht="20" customHeight="1" s="33">
      <c r="A2" s="162" t="inlineStr">
        <is>
          <t>填写说明：左侧填写资产项目，右侧填写负债及所有者权益项目。蓝色底纹行为自动汇总。期末余额与期初余额均需填写（元）。⚠️ 重要：第24行资产总计必须等于右侧负债及权益总计，两侧不相等时单元格变红，请调平后再上传。</t>
        </is>
      </c>
    </row>
    <row r="3" ht="18" customHeight="1" s="33">
      <c r="A3" s="163" t="inlineStr">
        <is>
          <t>科目编码</t>
        </is>
      </c>
      <c r="B3" s="163" t="inlineStr">
        <is>
          <t>资产项目</t>
        </is>
      </c>
      <c r="C3" s="163" t="inlineStr">
        <is>
          <t>期末余额（元）</t>
        </is>
      </c>
      <c r="D3" s="163" t="inlineStr">
        <is>
          <t>期初余额（元）</t>
        </is>
      </c>
      <c r="E3" s="186" t="n"/>
      <c r="F3" s="163" t="inlineStr">
        <is>
          <t>科目编码</t>
        </is>
      </c>
      <c r="G3" s="163" t="inlineStr">
        <is>
          <t>负债及权益项目</t>
        </is>
      </c>
      <c r="H3" s="163" t="inlineStr">
        <is>
          <t>期末余额（元）</t>
        </is>
      </c>
      <c r="I3" s="163" t="inlineStr">
        <is>
          <t>期初余额（元）</t>
        </is>
      </c>
    </row>
    <row r="4">
      <c r="A4" s="164" t="inlineStr">
        <is>
          <t>一、流动资产（Current Assets）</t>
        </is>
      </c>
      <c r="B4" s="165" t="n"/>
      <c r="C4" s="165" t="n"/>
      <c r="D4" s="166" t="n"/>
      <c r="F4" s="171" t="inlineStr">
        <is>
          <t>一、流动负债（Current Liabilities）</t>
        </is>
      </c>
      <c r="G4" s="165" t="n"/>
      <c r="H4" s="165" t="n"/>
      <c r="I4" s="166" t="n"/>
    </row>
    <row r="5">
      <c r="A5" s="187" t="inlineStr">
        <is>
          <t>1001</t>
        </is>
      </c>
      <c r="B5" s="187" t="inlineStr">
        <is>
          <t>库存现金</t>
        </is>
      </c>
      <c r="C5" s="188" t="n">
        <v>50000</v>
      </c>
      <c r="D5" s="188" t="n">
        <v>45000</v>
      </c>
      <c r="E5" s="186" t="n"/>
      <c r="F5" s="172" t="inlineStr">
        <is>
          <t>2001</t>
        </is>
      </c>
      <c r="G5" s="172" t="inlineStr">
        <is>
          <t>短期借款</t>
        </is>
      </c>
      <c r="H5" s="173" t="n">
        <v>500000</v>
      </c>
      <c r="I5" s="173" t="n">
        <v>400000</v>
      </c>
    </row>
    <row r="6">
      <c r="A6" s="187" t="inlineStr">
        <is>
          <t>1002</t>
        </is>
      </c>
      <c r="B6" s="187" t="inlineStr">
        <is>
          <t>银行存款</t>
        </is>
      </c>
      <c r="C6" s="188" t="n">
        <v>1500000</v>
      </c>
      <c r="D6" s="188" t="n">
        <v>1200000</v>
      </c>
      <c r="E6" s="186" t="n"/>
      <c r="F6" s="172" t="inlineStr">
        <is>
          <t>2202</t>
        </is>
      </c>
      <c r="G6" s="172" t="inlineStr">
        <is>
          <t>应付账款</t>
        </is>
      </c>
      <c r="H6" s="173" t="n">
        <v>350000</v>
      </c>
      <c r="I6" s="173" t="n">
        <v>300000</v>
      </c>
    </row>
    <row r="7">
      <c r="A7" s="187" t="inlineStr">
        <is>
          <t>1122</t>
        </is>
      </c>
      <c r="B7" s="187" t="inlineStr">
        <is>
          <t>应收账款</t>
        </is>
      </c>
      <c r="C7" s="188" t="n">
        <v>800000</v>
      </c>
      <c r="D7" s="188" t="n">
        <v>750000</v>
      </c>
      <c r="E7" s="186" t="n"/>
      <c r="F7" s="172" t="inlineStr">
        <is>
          <t>2203</t>
        </is>
      </c>
      <c r="G7" s="172" t="inlineStr">
        <is>
          <t>预收账款</t>
        </is>
      </c>
      <c r="H7" s="173" t="n">
        <v>80000</v>
      </c>
      <c r="I7" s="173" t="n">
        <v>60000</v>
      </c>
    </row>
    <row r="8">
      <c r="A8" s="187" t="inlineStr">
        <is>
          <t>1123</t>
        </is>
      </c>
      <c r="B8" s="187" t="inlineStr">
        <is>
          <t>预付账款</t>
        </is>
      </c>
      <c r="C8" s="188" t="n">
        <v>120000</v>
      </c>
      <c r="D8" s="188" t="n">
        <v>100000</v>
      </c>
      <c r="E8" s="186" t="n"/>
      <c r="F8" s="172" t="inlineStr">
        <is>
          <t>2211</t>
        </is>
      </c>
      <c r="G8" s="172" t="inlineStr">
        <is>
          <t>应付职工薪酬</t>
        </is>
      </c>
      <c r="H8" s="173" t="n">
        <v>200000</v>
      </c>
      <c r="I8" s="173" t="n">
        <v>180000</v>
      </c>
    </row>
    <row r="9">
      <c r="A9" s="187" t="inlineStr">
        <is>
          <t>1221</t>
        </is>
      </c>
      <c r="B9" s="187" t="inlineStr">
        <is>
          <t>其他应收款</t>
        </is>
      </c>
      <c r="C9" s="188" t="n">
        <v>80000</v>
      </c>
      <c r="D9" s="188" t="n">
        <v>70000</v>
      </c>
      <c r="E9" s="186" t="n"/>
      <c r="F9" s="172" t="inlineStr">
        <is>
          <t>2221</t>
        </is>
      </c>
      <c r="G9" s="172" t="inlineStr">
        <is>
          <t>应交税费</t>
        </is>
      </c>
      <c r="H9" s="173" t="n">
        <v>150000</v>
      </c>
      <c r="I9" s="173" t="n">
        <v>130000</v>
      </c>
    </row>
    <row r="10">
      <c r="A10" s="187" t="inlineStr">
        <is>
          <t>1401</t>
        </is>
      </c>
      <c r="B10" s="187" t="inlineStr">
        <is>
          <t>存货</t>
        </is>
      </c>
      <c r="C10" s="188" t="n">
        <v>600000</v>
      </c>
      <c r="D10" s="188" t="n">
        <v>550000</v>
      </c>
      <c r="E10" s="186" t="n"/>
      <c r="F10" s="172" t="inlineStr">
        <is>
          <t>2241</t>
        </is>
      </c>
      <c r="G10" s="172" t="inlineStr">
        <is>
          <t>其他应付款</t>
        </is>
      </c>
      <c r="H10" s="173" t="n">
        <v>100000</v>
      </c>
      <c r="I10" s="173" t="n">
        <v>90000</v>
      </c>
    </row>
    <row r="11">
      <c r="A11" s="187" t="inlineStr">
        <is>
          <t>1511</t>
        </is>
      </c>
      <c r="B11" s="187" t="inlineStr">
        <is>
          <t>其他流动资产</t>
        </is>
      </c>
      <c r="C11" s="188" t="n">
        <v>50000</v>
      </c>
      <c r="D11" s="188" t="n">
        <v>40000</v>
      </c>
      <c r="E11" s="186" t="n"/>
      <c r="F11" s="169" t="n"/>
      <c r="G11" s="169" t="inlineStr">
        <is>
          <t>流动负债合计</t>
        </is>
      </c>
      <c r="H11" s="170">
        <f>SUM(H5:H10)</f>
        <v/>
      </c>
      <c r="I11" s="170">
        <f>SUM(I5:I10)</f>
        <v/>
      </c>
    </row>
    <row r="12">
      <c r="A12" s="169" t="n"/>
      <c r="B12" s="169" t="inlineStr">
        <is>
          <t>流动资产合计</t>
        </is>
      </c>
      <c r="C12" s="170">
        <f>SUM(C5:C11)</f>
        <v/>
      </c>
      <c r="D12" s="170">
        <f>SUM(D5:D11)</f>
        <v/>
      </c>
      <c r="E12" s="186" t="n"/>
      <c r="F12" s="183" t="inlineStr">
        <is>
          <t>二、非流动负债（Non-current Liabilities）</t>
        </is>
      </c>
      <c r="G12" s="165" t="n"/>
      <c r="H12" s="165" t="n"/>
      <c r="I12" s="166" t="n"/>
    </row>
    <row r="13">
      <c r="A13" s="171" t="inlineStr">
        <is>
          <t>二、非流动资产（Non-current Assets）</t>
        </is>
      </c>
      <c r="B13" s="165" t="n"/>
      <c r="C13" s="165" t="n"/>
      <c r="D13" s="166" t="n"/>
      <c r="E13" s="186" t="n"/>
      <c r="F13" s="167" t="inlineStr">
        <is>
          <t>2401</t>
        </is>
      </c>
      <c r="G13" s="167" t="inlineStr">
        <is>
          <t>长期借款</t>
        </is>
      </c>
      <c r="H13" s="168" t="n">
        <v>1000000</v>
      </c>
      <c r="I13" s="168" t="n">
        <v>1200000</v>
      </c>
    </row>
    <row r="14">
      <c r="A14" s="167" t="inlineStr">
        <is>
          <t>1601</t>
        </is>
      </c>
      <c r="B14" s="167" t="inlineStr">
        <is>
          <t>固定资产原值</t>
        </is>
      </c>
      <c r="C14" s="168" t="n">
        <v>3000000</v>
      </c>
      <c r="D14" s="168" t="n">
        <v>3000000</v>
      </c>
      <c r="E14" s="186" t="n"/>
      <c r="F14" s="167" t="inlineStr">
        <is>
          <t>2501</t>
        </is>
      </c>
      <c r="G14" s="167" t="inlineStr">
        <is>
          <t>长期应付款</t>
        </is>
      </c>
      <c r="H14" s="168" t="n">
        <v>200000</v>
      </c>
      <c r="I14" s="168" t="n">
        <v>200000</v>
      </c>
    </row>
    <row r="15">
      <c r="A15" s="167" t="inlineStr">
        <is>
          <t>1602</t>
        </is>
      </c>
      <c r="B15" s="167" t="inlineStr">
        <is>
          <t>累计折旧（减）</t>
        </is>
      </c>
      <c r="C15" s="168" t="n">
        <v>-800000</v>
      </c>
      <c r="D15" s="168" t="n">
        <v>-700000</v>
      </c>
      <c r="E15" s="186" t="n"/>
      <c r="F15" s="167" t="inlineStr">
        <is>
          <t>2701</t>
        </is>
      </c>
      <c r="G15" s="167" t="inlineStr">
        <is>
          <t>递延所得税负债</t>
        </is>
      </c>
      <c r="H15" s="168" t="n">
        <v>50000</v>
      </c>
      <c r="I15" s="168" t="n">
        <v>45000</v>
      </c>
    </row>
    <row r="16">
      <c r="A16" s="167" t="inlineStr">
        <is>
          <t>1701</t>
        </is>
      </c>
      <c r="B16" s="167" t="inlineStr">
        <is>
          <t>无形资产</t>
        </is>
      </c>
      <c r="C16" s="168" t="n">
        <v>200000</v>
      </c>
      <c r="D16" s="168" t="n">
        <v>220000</v>
      </c>
      <c r="E16" s="186" t="n"/>
      <c r="F16" s="169" t="n"/>
      <c r="G16" s="169" t="inlineStr">
        <is>
          <t>非流动负债合计</t>
        </is>
      </c>
      <c r="H16" s="170">
        <f>SUM(H13:H15)</f>
        <v/>
      </c>
      <c r="I16" s="170">
        <f>SUM(I13:I15)</f>
        <v/>
      </c>
    </row>
    <row r="17">
      <c r="A17" s="167" t="inlineStr">
        <is>
          <t>1801</t>
        </is>
      </c>
      <c r="B17" s="167" t="inlineStr">
        <is>
          <t>长期股权投资</t>
        </is>
      </c>
      <c r="C17" s="168" t="n">
        <v>500000</v>
      </c>
      <c r="D17" s="168" t="n">
        <v>500000</v>
      </c>
      <c r="E17" s="186" t="n"/>
      <c r="F17" s="169" t="n"/>
      <c r="G17" s="169" t="inlineStr">
        <is>
          <t>负债合计 Total Liabilities</t>
        </is>
      </c>
      <c r="H17" s="170">
        <f>H11+H16</f>
        <v/>
      </c>
      <c r="I17" s="170">
        <f>I11+I16</f>
        <v/>
      </c>
    </row>
    <row r="18">
      <c r="A18" s="167" t="inlineStr">
        <is>
          <t>1901</t>
        </is>
      </c>
      <c r="B18" s="167" t="inlineStr">
        <is>
          <t>其他非流动资产</t>
        </is>
      </c>
      <c r="C18" s="168" t="n">
        <v>100000</v>
      </c>
      <c r="D18" s="168" t="n">
        <v>80000</v>
      </c>
      <c r="E18" s="186" t="n"/>
      <c r="F18" s="178" t="inlineStr">
        <is>
          <t>三、所有者权益（Shareholders' Equity）</t>
        </is>
      </c>
      <c r="G18" s="165" t="n"/>
      <c r="H18" s="165" t="n"/>
      <c r="I18" s="166" t="n"/>
    </row>
    <row r="19">
      <c r="A19" s="169" t="n"/>
      <c r="B19" s="169" t="inlineStr">
        <is>
          <t>非流动资产合计</t>
        </is>
      </c>
      <c r="C19" s="170">
        <f>SUM(C14:C18)</f>
        <v/>
      </c>
      <c r="D19" s="170">
        <f>SUM(D14:D18)</f>
        <v/>
      </c>
      <c r="E19" s="186" t="n"/>
      <c r="F19" s="179" t="inlineStr">
        <is>
          <t>4001</t>
        </is>
      </c>
      <c r="G19" s="179" t="inlineStr">
        <is>
          <t>实收资本（股本）</t>
        </is>
      </c>
      <c r="H19" s="180" t="n">
        <v>2000000</v>
      </c>
      <c r="I19" s="180" t="n">
        <v>2000000</v>
      </c>
    </row>
    <row r="20">
      <c r="A20" s="189" t="n"/>
      <c r="B20" s="189" t="n"/>
      <c r="C20" s="190" t="n"/>
      <c r="D20" s="190" t="n"/>
      <c r="E20" s="186" t="n"/>
      <c r="F20" s="179" t="inlineStr">
        <is>
          <t>4002</t>
        </is>
      </c>
      <c r="G20" s="179" t="inlineStr">
        <is>
          <t>资本公积</t>
        </is>
      </c>
      <c r="H20" s="180" t="n">
        <v>300000</v>
      </c>
      <c r="I20" s="180" t="n">
        <v>300000</v>
      </c>
    </row>
    <row r="21">
      <c r="A21" s="189" t="n"/>
      <c r="B21" s="189" t="n"/>
      <c r="C21" s="190" t="n"/>
      <c r="D21" s="190" t="n"/>
      <c r="E21" s="186" t="n"/>
      <c r="F21" s="179" t="inlineStr">
        <is>
          <t>4101</t>
        </is>
      </c>
      <c r="G21" s="179" t="inlineStr">
        <is>
          <t>盈余公积</t>
        </is>
      </c>
      <c r="H21" s="180" t="n">
        <v>150000</v>
      </c>
      <c r="I21" s="180" t="n">
        <v>120000</v>
      </c>
    </row>
    <row r="22">
      <c r="A22" s="189" t="n"/>
      <c r="B22" s="189" t="n"/>
      <c r="C22" s="190" t="n"/>
      <c r="D22" s="190" t="n"/>
      <c r="E22" s="186" t="n"/>
      <c r="F22" s="179" t="inlineStr">
        <is>
          <t>4103</t>
        </is>
      </c>
      <c r="G22" s="179" t="inlineStr">
        <is>
          <t>未分配利润</t>
        </is>
      </c>
      <c r="H22" s="180" t="n">
        <v>1130000</v>
      </c>
      <c r="I22" s="180" t="n">
        <v>895000</v>
      </c>
    </row>
    <row r="23">
      <c r="A23" s="189" t="n"/>
      <c r="B23" s="189" t="n"/>
      <c r="C23" s="190" t="n"/>
      <c r="D23" s="190" t="n"/>
      <c r="E23" s="186" t="n"/>
      <c r="F23" s="191" t="n"/>
      <c r="G23" s="191" t="inlineStr">
        <is>
          <t>所有者权益合计 Total Equity</t>
        </is>
      </c>
      <c r="H23" s="192">
        <f>SUM(H19:H22)</f>
        <v/>
      </c>
      <c r="I23" s="192">
        <f>SUM(I19:I22)</f>
        <v/>
      </c>
    </row>
    <row r="24">
      <c r="A24" s="184" t="n"/>
      <c r="B24" s="184" t="inlineStr">
        <is>
          <t>【资产总计 Total Assets】</t>
        </is>
      </c>
      <c r="C24" s="185">
        <f>C12+C19</f>
        <v/>
      </c>
      <c r="D24" s="185">
        <f>D12+D19</f>
        <v/>
      </c>
      <c r="E24" s="186" t="n"/>
      <c r="F24" s="184" t="n"/>
      <c r="G24" s="184" t="inlineStr">
        <is>
          <t>【负债及权益总计 Total L+E】</t>
        </is>
      </c>
      <c r="H24" s="185">
        <f>H17+H23</f>
        <v/>
      </c>
      <c r="I24" s="185">
        <f>I17+I23</f>
        <v/>
      </c>
    </row>
    <row r="25" ht="18" customHeight="1" s="33">
      <c r="A25" s="193" t="inlineStr">
        <is>
          <t>平衡检验：</t>
        </is>
      </c>
      <c r="B25" s="194">
        <f>IF(ABS(C24-H24)&lt;0.01,"✅ 期末余额平衡","❌ 期末余额不平，请调平后再上传！")</f>
        <v/>
      </c>
      <c r="D25" s="194">
        <f>IF(ABS(D24-I24)&lt;0.01,"✅ 期初余额平衡","❌ 期初余额不平，请调平后再上传！")</f>
        <v/>
      </c>
    </row>
  </sheetData>
  <mergeCells count="7">
    <mergeCell ref="F18:I18"/>
    <mergeCell ref="A2:I2"/>
    <mergeCell ref="A4:D4"/>
    <mergeCell ref="F4:I4"/>
    <mergeCell ref="F12:I12"/>
    <mergeCell ref="A1:I1"/>
    <mergeCell ref="A13:D13"/>
  </mergeCells>
  <pageMargins left="0.75" right="0.75" top="1" bottom="1" header="0.5" footer="0.5"/>
</worksheet>
</file>

<file path=xl/worksheets/sheet28.xml><?xml version="1.0" encoding="utf-8"?>
<worksheet xmlns="http://schemas.openxmlformats.org/spreadsheetml/2006/main">
  <sheetPr>
    <outlinePr summaryBelow="1" summaryRight="1"/>
    <pageSetUpPr/>
  </sheetPr>
  <dimension ref="A1:H37"/>
  <sheetViews>
    <sheetView showGridLines="0" workbookViewId="0">
      <pane xSplit="2" ySplit="3" topLeftCell="C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2" customWidth="1" style="33" min="1" max="1"/>
    <col width="30" customWidth="1" style="33" min="2" max="2"/>
    <col width="14" customWidth="1" style="33" min="3" max="3"/>
    <col width="18" customWidth="1" style="33" min="4" max="4"/>
    <col width="18" customWidth="1" style="33" min="5" max="5"/>
    <col width="18" customWidth="1" style="33" min="6" max="6"/>
    <col width="18" customWidth="1" style="33" min="7" max="7"/>
    <col width="16" customWidth="1" style="33" min="8" max="8"/>
  </cols>
  <sheetData>
    <row r="1" ht="36" customHeight="1" s="33">
      <c r="A1" s="161" t="inlineStr">
        <is>
          <t>科目余额表（Trial Balance）</t>
        </is>
      </c>
    </row>
    <row r="2" ht="20" customHeight="1" s="33">
      <c r="A2" s="162" t="inlineStr">
        <is>
          <t>填写说明：请填写各科目的期初余额、本期借方发生额、本期贷方发生额（元）。期末余额由系统自动计算。借方科目：期末=期初+借-贷；贷方科目：期末=期初+贷-借。</t>
        </is>
      </c>
    </row>
    <row r="3">
      <c r="A3" s="163" t="inlineStr">
        <is>
          <t>科目编码</t>
        </is>
      </c>
      <c r="B3" s="163" t="inlineStr">
        <is>
          <t>科目名称</t>
        </is>
      </c>
      <c r="C3" s="163" t="inlineStr">
        <is>
          <t>科目方向</t>
        </is>
      </c>
      <c r="D3" s="163" t="inlineStr">
        <is>
          <t>期初余额（元）</t>
        </is>
      </c>
      <c r="E3" s="163" t="inlineStr">
        <is>
          <t>本期借方（元）</t>
        </is>
      </c>
      <c r="F3" s="163" t="inlineStr">
        <is>
          <t>本期贷方（元）</t>
        </is>
      </c>
      <c r="G3" s="163" t="inlineStr">
        <is>
          <t>期末余额（元）</t>
        </is>
      </c>
      <c r="H3" s="163" t="inlineStr">
        <is>
          <t>备注</t>
        </is>
      </c>
    </row>
    <row r="4">
      <c r="A4" s="164" t="inlineStr">
        <is>
          <t>资产类科目（Asset Accounts）</t>
        </is>
      </c>
      <c r="B4" s="165" t="n"/>
      <c r="C4" s="165" t="n"/>
      <c r="D4" s="165" t="n"/>
      <c r="E4" s="165" t="n"/>
      <c r="F4" s="165" t="n"/>
      <c r="G4" s="165" t="n"/>
      <c r="H4" s="166" t="n"/>
    </row>
    <row r="5">
      <c r="A5" s="167" t="inlineStr">
        <is>
          <t>1001</t>
        </is>
      </c>
      <c r="B5" s="167" t="inlineStr">
        <is>
          <t>库存现金</t>
        </is>
      </c>
      <c r="C5" s="195" t="inlineStr">
        <is>
          <t>借</t>
        </is>
      </c>
      <c r="D5" s="168" t="n">
        <v>45000</v>
      </c>
      <c r="E5" s="168" t="n">
        <v>20000</v>
      </c>
      <c r="F5" s="168" t="n">
        <v>15000</v>
      </c>
      <c r="G5" s="168">
        <f>D5+E5-F5</f>
        <v/>
      </c>
      <c r="H5" s="167" t="n"/>
    </row>
    <row r="6">
      <c r="A6" s="167" t="inlineStr">
        <is>
          <t>1002</t>
        </is>
      </c>
      <c r="B6" s="167" t="inlineStr">
        <is>
          <t>银行存款</t>
        </is>
      </c>
      <c r="C6" s="195" t="inlineStr">
        <is>
          <t>借</t>
        </is>
      </c>
      <c r="D6" s="168" t="n">
        <v>1200000</v>
      </c>
      <c r="E6" s="168" t="n">
        <v>800000</v>
      </c>
      <c r="F6" s="168" t="n">
        <v>500000</v>
      </c>
      <c r="G6" s="168">
        <f>D6+E6-F6</f>
        <v/>
      </c>
      <c r="H6" s="167" t="n"/>
    </row>
    <row r="7">
      <c r="A7" s="167" t="inlineStr">
        <is>
          <t>1122</t>
        </is>
      </c>
      <c r="B7" s="167" t="inlineStr">
        <is>
          <t>应收账款</t>
        </is>
      </c>
      <c r="C7" s="195" t="inlineStr">
        <is>
          <t>借</t>
        </is>
      </c>
      <c r="D7" s="168" t="n">
        <v>750000</v>
      </c>
      <c r="E7" s="168" t="n">
        <v>500000</v>
      </c>
      <c r="F7" s="168" t="n">
        <v>450000</v>
      </c>
      <c r="G7" s="168">
        <f>D7+E7-F7</f>
        <v/>
      </c>
      <c r="H7" s="167" t="n"/>
    </row>
    <row r="8">
      <c r="A8" s="167" t="inlineStr">
        <is>
          <t>1123</t>
        </is>
      </c>
      <c r="B8" s="167" t="inlineStr">
        <is>
          <t>预付账款</t>
        </is>
      </c>
      <c r="C8" s="195" t="inlineStr">
        <is>
          <t>借</t>
        </is>
      </c>
      <c r="D8" s="168" t="n">
        <v>100000</v>
      </c>
      <c r="E8" s="168" t="n">
        <v>80000</v>
      </c>
      <c r="F8" s="168" t="n">
        <v>60000</v>
      </c>
      <c r="G8" s="168">
        <f>D8+E8-F8</f>
        <v/>
      </c>
      <c r="H8" s="167" t="n"/>
    </row>
    <row r="9">
      <c r="A9" s="167" t="inlineStr">
        <is>
          <t>1221</t>
        </is>
      </c>
      <c r="B9" s="167" t="inlineStr">
        <is>
          <t>其他应收款</t>
        </is>
      </c>
      <c r="C9" s="195" t="inlineStr">
        <is>
          <t>借</t>
        </is>
      </c>
      <c r="D9" s="168" t="n">
        <v>70000</v>
      </c>
      <c r="E9" s="168" t="n">
        <v>30000</v>
      </c>
      <c r="F9" s="168" t="n">
        <v>20000</v>
      </c>
      <c r="G9" s="168">
        <f>D9+E9-F9</f>
        <v/>
      </c>
      <c r="H9" s="167" t="n"/>
    </row>
    <row r="10">
      <c r="A10" s="167" t="inlineStr">
        <is>
          <t>1401</t>
        </is>
      </c>
      <c r="B10" s="167" t="inlineStr">
        <is>
          <t>存货</t>
        </is>
      </c>
      <c r="C10" s="195" t="inlineStr">
        <is>
          <t>借</t>
        </is>
      </c>
      <c r="D10" s="168" t="n">
        <v>550000</v>
      </c>
      <c r="E10" s="168" t="n">
        <v>300000</v>
      </c>
      <c r="F10" s="168" t="n">
        <v>250000</v>
      </c>
      <c r="G10" s="168">
        <f>D10+E10-F10</f>
        <v/>
      </c>
      <c r="H10" s="167" t="n"/>
    </row>
    <row r="11">
      <c r="A11" s="167" t="inlineStr">
        <is>
          <t>1601</t>
        </is>
      </c>
      <c r="B11" s="167" t="inlineStr">
        <is>
          <t>固定资产</t>
        </is>
      </c>
      <c r="C11" s="195" t="inlineStr">
        <is>
          <t>借</t>
        </is>
      </c>
      <c r="D11" s="168" t="n">
        <v>3000000</v>
      </c>
      <c r="E11" s="168" t="n">
        <v>0</v>
      </c>
      <c r="F11" s="168" t="n">
        <v>0</v>
      </c>
      <c r="G11" s="168">
        <f>D11+E11-F11</f>
        <v/>
      </c>
      <c r="H11" s="167" t="n"/>
    </row>
    <row r="12">
      <c r="A12" s="167" t="inlineStr">
        <is>
          <t>1602</t>
        </is>
      </c>
      <c r="B12" s="167" t="inlineStr">
        <is>
          <t>累计折旧</t>
        </is>
      </c>
      <c r="C12" s="195" t="inlineStr">
        <is>
          <t>贷</t>
        </is>
      </c>
      <c r="D12" s="168" t="n">
        <v>700000</v>
      </c>
      <c r="E12" s="168" t="n">
        <v>0</v>
      </c>
      <c r="F12" s="168" t="n">
        <v>100000</v>
      </c>
      <c r="G12" s="168">
        <f>D12+F12-E12</f>
        <v/>
      </c>
      <c r="H12" s="167" t="n"/>
    </row>
    <row r="13">
      <c r="A13" s="167" t="inlineStr">
        <is>
          <t>1701</t>
        </is>
      </c>
      <c r="B13" s="167" t="inlineStr">
        <is>
          <t>无形资产</t>
        </is>
      </c>
      <c r="C13" s="195" t="inlineStr">
        <is>
          <t>借</t>
        </is>
      </c>
      <c r="D13" s="168" t="n">
        <v>220000</v>
      </c>
      <c r="E13" s="168" t="n">
        <v>0</v>
      </c>
      <c r="F13" s="168" t="n">
        <v>20000</v>
      </c>
      <c r="G13" s="168">
        <f>D13+E13-F13</f>
        <v/>
      </c>
      <c r="H13" s="167" t="n"/>
    </row>
    <row r="14">
      <c r="A14" s="171" t="inlineStr">
        <is>
          <t>负债类科目（Liability Accounts）</t>
        </is>
      </c>
      <c r="B14" s="165" t="n"/>
      <c r="C14" s="165" t="n"/>
      <c r="D14" s="165" t="n"/>
      <c r="E14" s="165" t="n"/>
      <c r="F14" s="165" t="n"/>
      <c r="G14" s="165" t="n"/>
      <c r="H14" s="166" t="n"/>
    </row>
    <row r="15">
      <c r="A15" s="167" t="inlineStr">
        <is>
          <t>2001</t>
        </is>
      </c>
      <c r="B15" s="167" t="inlineStr">
        <is>
          <t>短期借款</t>
        </is>
      </c>
      <c r="C15" s="195" t="inlineStr">
        <is>
          <t>贷</t>
        </is>
      </c>
      <c r="D15" s="168" t="n">
        <v>400000</v>
      </c>
      <c r="E15" s="168" t="n">
        <v>0</v>
      </c>
      <c r="F15" s="168" t="n">
        <v>100000</v>
      </c>
      <c r="G15" s="168">
        <f>D15+F15-E15</f>
        <v/>
      </c>
      <c r="H15" s="167" t="n"/>
    </row>
    <row r="16">
      <c r="A16" s="167" t="inlineStr">
        <is>
          <t>2202</t>
        </is>
      </c>
      <c r="B16" s="167" t="inlineStr">
        <is>
          <t>应付账款</t>
        </is>
      </c>
      <c r="C16" s="195" t="inlineStr">
        <is>
          <t>贷</t>
        </is>
      </c>
      <c r="D16" s="168" t="n">
        <v>300000</v>
      </c>
      <c r="E16" s="168" t="n">
        <v>200000</v>
      </c>
      <c r="F16" s="168" t="n">
        <v>250000</v>
      </c>
      <c r="G16" s="168">
        <f>D16+F16-E16</f>
        <v/>
      </c>
      <c r="H16" s="167" t="n"/>
    </row>
    <row r="17">
      <c r="A17" s="167" t="inlineStr">
        <is>
          <t>2211</t>
        </is>
      </c>
      <c r="B17" s="167" t="inlineStr">
        <is>
          <t>应付职工薪酬</t>
        </is>
      </c>
      <c r="C17" s="195" t="inlineStr">
        <is>
          <t>贷</t>
        </is>
      </c>
      <c r="D17" s="168" t="n">
        <v>180000</v>
      </c>
      <c r="E17" s="168" t="n">
        <v>180000</v>
      </c>
      <c r="F17" s="168" t="n">
        <v>200000</v>
      </c>
      <c r="G17" s="168">
        <f>D17+F17-E17</f>
        <v/>
      </c>
      <c r="H17" s="167" t="n"/>
    </row>
    <row r="18">
      <c r="A18" s="167" t="inlineStr">
        <is>
          <t>2221</t>
        </is>
      </c>
      <c r="B18" s="167" t="inlineStr">
        <is>
          <t>应交税费</t>
        </is>
      </c>
      <c r="C18" s="195" t="inlineStr">
        <is>
          <t>贷</t>
        </is>
      </c>
      <c r="D18" s="168" t="n">
        <v>130000</v>
      </c>
      <c r="E18" s="168" t="n">
        <v>130000</v>
      </c>
      <c r="F18" s="168" t="n">
        <v>150000</v>
      </c>
      <c r="G18" s="168">
        <f>D18+F18-E18</f>
        <v/>
      </c>
      <c r="H18" s="167" t="n"/>
    </row>
    <row r="19">
      <c r="A19" s="167" t="inlineStr">
        <is>
          <t>2401</t>
        </is>
      </c>
      <c r="B19" s="167" t="inlineStr">
        <is>
          <t>长期借款</t>
        </is>
      </c>
      <c r="C19" s="195" t="inlineStr">
        <is>
          <t>贷</t>
        </is>
      </c>
      <c r="D19" s="168" t="n">
        <v>1200000</v>
      </c>
      <c r="E19" s="168" t="n">
        <v>200000</v>
      </c>
      <c r="F19" s="168" t="n">
        <v>0</v>
      </c>
      <c r="G19" s="168">
        <f>D19+F19-E19</f>
        <v/>
      </c>
      <c r="H19" s="167" t="n"/>
    </row>
    <row r="20">
      <c r="A20" s="178" t="inlineStr">
        <is>
          <t>所有者权益类科目（Equity Accounts）</t>
        </is>
      </c>
      <c r="B20" s="165" t="n"/>
      <c r="C20" s="165" t="n"/>
      <c r="D20" s="165" t="n"/>
      <c r="E20" s="165" t="n"/>
      <c r="F20" s="165" t="n"/>
      <c r="G20" s="165" t="n"/>
      <c r="H20" s="166" t="n"/>
    </row>
    <row r="21">
      <c r="A21" s="167" t="inlineStr">
        <is>
          <t>4001</t>
        </is>
      </c>
      <c r="B21" s="167" t="inlineStr">
        <is>
          <t>实收资本</t>
        </is>
      </c>
      <c r="C21" s="195" t="inlineStr">
        <is>
          <t>贷</t>
        </is>
      </c>
      <c r="D21" s="168" t="n">
        <v>2000000</v>
      </c>
      <c r="E21" s="168" t="n">
        <v>0</v>
      </c>
      <c r="F21" s="168" t="n">
        <v>0</v>
      </c>
      <c r="G21" s="168">
        <f>D21+F21-E21</f>
        <v/>
      </c>
      <c r="H21" s="167" t="n"/>
    </row>
    <row r="22">
      <c r="A22" s="167" t="inlineStr">
        <is>
          <t>4002</t>
        </is>
      </c>
      <c r="B22" s="167" t="inlineStr">
        <is>
          <t>资本公积</t>
        </is>
      </c>
      <c r="C22" s="195" t="inlineStr">
        <is>
          <t>贷</t>
        </is>
      </c>
      <c r="D22" s="168" t="n">
        <v>300000</v>
      </c>
      <c r="E22" s="168" t="n">
        <v>0</v>
      </c>
      <c r="F22" s="168" t="n">
        <v>0</v>
      </c>
      <c r="G22" s="168">
        <f>D22+F22-E22</f>
        <v/>
      </c>
      <c r="H22" s="167" t="n"/>
    </row>
    <row r="23">
      <c r="A23" s="167" t="inlineStr">
        <is>
          <t>4101</t>
        </is>
      </c>
      <c r="B23" s="167" t="inlineStr">
        <is>
          <t>盈余公积</t>
        </is>
      </c>
      <c r="C23" s="195" t="inlineStr">
        <is>
          <t>贷</t>
        </is>
      </c>
      <c r="D23" s="168" t="n">
        <v>120000</v>
      </c>
      <c r="E23" s="168" t="n">
        <v>0</v>
      </c>
      <c r="F23" s="168" t="n">
        <v>30000</v>
      </c>
      <c r="G23" s="168">
        <f>D23+F23-E23</f>
        <v/>
      </c>
      <c r="H23" s="167" t="n"/>
    </row>
    <row r="24">
      <c r="A24" s="167" t="inlineStr">
        <is>
          <t>4103</t>
        </is>
      </c>
      <c r="B24" s="167" t="inlineStr">
        <is>
          <t>未分配利润</t>
        </is>
      </c>
      <c r="C24" s="195" t="inlineStr">
        <is>
          <t>贷</t>
        </is>
      </c>
      <c r="D24" s="168" t="n">
        <v>895000</v>
      </c>
      <c r="E24" s="168" t="n">
        <v>0</v>
      </c>
      <c r="F24" s="168" t="n">
        <v>235000</v>
      </c>
      <c r="G24" s="168">
        <f>D24+F24-E24</f>
        <v/>
      </c>
      <c r="H24" s="167" t="n"/>
    </row>
    <row r="25">
      <c r="A25" s="196" t="inlineStr">
        <is>
          <t>收入类科目（Revenue Accounts）</t>
        </is>
      </c>
      <c r="B25" s="165" t="n"/>
      <c r="C25" s="165" t="n"/>
      <c r="D25" s="165" t="n"/>
      <c r="E25" s="165" t="n"/>
      <c r="F25" s="165" t="n"/>
      <c r="G25" s="165" t="n"/>
      <c r="H25" s="166" t="n"/>
    </row>
    <row r="26">
      <c r="A26" s="167" t="inlineStr">
        <is>
          <t>6001</t>
        </is>
      </c>
      <c r="B26" s="167" t="inlineStr">
        <is>
          <t>主营业务收入</t>
        </is>
      </c>
      <c r="C26" s="195" t="inlineStr">
        <is>
          <t>贷</t>
        </is>
      </c>
      <c r="D26" s="168" t="n">
        <v>0</v>
      </c>
      <c r="E26" s="168" t="n">
        <v>0</v>
      </c>
      <c r="F26" s="168" t="n">
        <v>5000000</v>
      </c>
      <c r="G26" s="168">
        <f>D26+F26-E26</f>
        <v/>
      </c>
      <c r="H26" s="167" t="n"/>
    </row>
    <row r="27">
      <c r="A27" s="167" t="inlineStr">
        <is>
          <t>6002</t>
        </is>
      </c>
      <c r="B27" s="167" t="inlineStr">
        <is>
          <t>其他业务收入</t>
        </is>
      </c>
      <c r="C27" s="195" t="inlineStr">
        <is>
          <t>贷</t>
        </is>
      </c>
      <c r="D27" s="168" t="n">
        <v>0</v>
      </c>
      <c r="E27" s="168" t="n">
        <v>0</v>
      </c>
      <c r="F27" s="168" t="n">
        <v>200000</v>
      </c>
      <c r="G27" s="168">
        <f>D27+F27-E27</f>
        <v/>
      </c>
      <c r="H27" s="167" t="n"/>
    </row>
    <row r="28">
      <c r="A28" s="197" t="inlineStr">
        <is>
          <t>成本类科目（Cost Accounts）</t>
        </is>
      </c>
      <c r="B28" s="165" t="n"/>
      <c r="C28" s="165" t="n"/>
      <c r="D28" s="165" t="n"/>
      <c r="E28" s="165" t="n"/>
      <c r="F28" s="165" t="n"/>
      <c r="G28" s="165" t="n"/>
      <c r="H28" s="166" t="n"/>
    </row>
    <row r="29">
      <c r="A29" s="167" t="inlineStr">
        <is>
          <t>7001</t>
        </is>
      </c>
      <c r="B29" s="167" t="inlineStr">
        <is>
          <t>主营业务成本</t>
        </is>
      </c>
      <c r="C29" s="195" t="inlineStr">
        <is>
          <t>借</t>
        </is>
      </c>
      <c r="D29" s="168" t="n">
        <v>0</v>
      </c>
      <c r="E29" s="168" t="n">
        <v>2800000</v>
      </c>
      <c r="F29" s="168" t="n">
        <v>0</v>
      </c>
      <c r="G29" s="168">
        <f>D29+E29-F29</f>
        <v/>
      </c>
      <c r="H29" s="167" t="n"/>
    </row>
    <row r="30">
      <c r="A30" s="167" t="inlineStr">
        <is>
          <t>7002</t>
        </is>
      </c>
      <c r="B30" s="167" t="inlineStr">
        <is>
          <t>其他业务成本</t>
        </is>
      </c>
      <c r="C30" s="195" t="inlineStr">
        <is>
          <t>借</t>
        </is>
      </c>
      <c r="D30" s="168" t="n">
        <v>0</v>
      </c>
      <c r="E30" s="168" t="n">
        <v>80000</v>
      </c>
      <c r="F30" s="168" t="n">
        <v>0</v>
      </c>
      <c r="G30" s="168">
        <f>D30+E30-F30</f>
        <v/>
      </c>
      <c r="H30" s="167" t="n"/>
    </row>
    <row r="31">
      <c r="A31" s="183" t="inlineStr">
        <is>
          <t>期间费用类科目（Expense Accounts）</t>
        </is>
      </c>
      <c r="B31" s="165" t="n"/>
      <c r="C31" s="165" t="n"/>
      <c r="D31" s="165" t="n"/>
      <c r="E31" s="165" t="n"/>
      <c r="F31" s="165" t="n"/>
      <c r="G31" s="165" t="n"/>
      <c r="H31" s="166" t="n"/>
    </row>
    <row r="32">
      <c r="A32" s="167" t="inlineStr">
        <is>
          <t>8001</t>
        </is>
      </c>
      <c r="B32" s="167" t="inlineStr">
        <is>
          <t>销售费用</t>
        </is>
      </c>
      <c r="C32" s="195" t="inlineStr">
        <is>
          <t>借</t>
        </is>
      </c>
      <c r="D32" s="168" t="n">
        <v>0</v>
      </c>
      <c r="E32" s="168" t="n">
        <v>300000</v>
      </c>
      <c r="F32" s="168" t="n">
        <v>0</v>
      </c>
      <c r="G32" s="168">
        <f>D32+E32-F32</f>
        <v/>
      </c>
      <c r="H32" s="167" t="n"/>
    </row>
    <row r="33">
      <c r="A33" s="167" t="inlineStr">
        <is>
          <t>8002</t>
        </is>
      </c>
      <c r="B33" s="167" t="inlineStr">
        <is>
          <t>管理费用</t>
        </is>
      </c>
      <c r="C33" s="195" t="inlineStr">
        <is>
          <t>借</t>
        </is>
      </c>
      <c r="D33" s="168" t="n">
        <v>0</v>
      </c>
      <c r="E33" s="168" t="n">
        <v>250000</v>
      </c>
      <c r="F33" s="168" t="n">
        <v>0</v>
      </c>
      <c r="G33" s="168">
        <f>D33+E33-F33</f>
        <v/>
      </c>
      <c r="H33" s="167" t="n"/>
    </row>
    <row r="34">
      <c r="A34" s="167" t="inlineStr">
        <is>
          <t>8003</t>
        </is>
      </c>
      <c r="B34" s="167" t="inlineStr">
        <is>
          <t>研发费用</t>
        </is>
      </c>
      <c r="C34" s="195" t="inlineStr">
        <is>
          <t>借</t>
        </is>
      </c>
      <c r="D34" s="168" t="n">
        <v>0</v>
      </c>
      <c r="E34" s="168" t="n">
        <v>150000</v>
      </c>
      <c r="F34" s="168" t="n">
        <v>0</v>
      </c>
      <c r="G34" s="168">
        <f>D34+E34-F34</f>
        <v/>
      </c>
      <c r="H34" s="167" t="n"/>
    </row>
    <row r="35">
      <c r="A35" s="167" t="inlineStr">
        <is>
          <t>8004</t>
        </is>
      </c>
      <c r="B35" s="167" t="inlineStr">
        <is>
          <t>财务费用</t>
        </is>
      </c>
      <c r="C35" s="195" t="inlineStr">
        <is>
          <t>借</t>
        </is>
      </c>
      <c r="D35" s="168" t="n">
        <v>0</v>
      </c>
      <c r="E35" s="168" t="n">
        <v>50000</v>
      </c>
      <c r="F35" s="168" t="n">
        <v>0</v>
      </c>
      <c r="G35" s="168">
        <f>D35+E35-F35</f>
        <v/>
      </c>
      <c r="H35" s="167" t="n"/>
    </row>
    <row r="36">
      <c r="A36" s="167" t="inlineStr">
        <is>
          <t>8201</t>
        </is>
      </c>
      <c r="B36" s="167" t="inlineStr">
        <is>
          <t>所得税费用</t>
        </is>
      </c>
      <c r="C36" s="195" t="inlineStr">
        <is>
          <t>借</t>
        </is>
      </c>
      <c r="D36" s="168" t="n">
        <v>0</v>
      </c>
      <c r="E36" s="168" t="n">
        <v>350000</v>
      </c>
      <c r="F36" s="168" t="n">
        <v>0</v>
      </c>
      <c r="G36" s="168">
        <f>D36+E36-F36</f>
        <v/>
      </c>
      <c r="H36" s="167" t="n"/>
    </row>
    <row r="37">
      <c r="A37" s="184" t="n"/>
      <c r="B37" s="184" t="inlineStr">
        <is>
          <t>合计 Total</t>
        </is>
      </c>
      <c r="C37" s="184" t="n"/>
      <c r="D37" s="185">
        <f>SUM(D4:D36)</f>
        <v/>
      </c>
      <c r="E37" s="185">
        <f>SUM(E4:E36)</f>
        <v/>
      </c>
      <c r="F37" s="185">
        <f>SUM(F4:F36)</f>
        <v/>
      </c>
      <c r="G37" s="185">
        <f>SUM(G4:G36)</f>
        <v/>
      </c>
      <c r="H37" s="184" t="n"/>
    </row>
  </sheetData>
  <mergeCells count="8">
    <mergeCell ref="A4:H4"/>
    <mergeCell ref="A25:H25"/>
    <mergeCell ref="A20:H20"/>
    <mergeCell ref="A2:H2"/>
    <mergeCell ref="A28:H28"/>
    <mergeCell ref="A14:H14"/>
    <mergeCell ref="A1:H1"/>
    <mergeCell ref="A31:H3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57"/>
  <sheetViews>
    <sheetView showGridLines="0" workbookViewId="0">
      <selection activeCell="A1" sqref="A1"/>
    </sheetView>
  </sheetViews>
  <sheetFormatPr baseColWidth="8" defaultRowHeight="13.8"/>
  <cols>
    <col width="15.5" customWidth="1" style="33" min="1" max="1"/>
    <col width="16.796875" customWidth="1" style="33" min="2" max="4"/>
    <col width="23.5" customWidth="1" style="33" min="5" max="5"/>
    <col width="20.8984375" customWidth="1" style="33" min="6" max="6"/>
  </cols>
  <sheetData>
    <row r="1" ht="28.5" customHeight="1" s="33">
      <c r="A1" s="76" t="inlineStr">
        <is>
          <t>周次设置</t>
        </is>
      </c>
    </row>
    <row r="2" ht="22.5" customHeight="1" s="33">
      <c r="A2" s="44" t="inlineStr">
        <is>
          <t>全年周次已预置到 W01-W53。勾选“是否纳入看板”的周次才会进入网页展示。</t>
        </is>
      </c>
    </row>
    <row r="3">
      <c r="A3" s="45" t="inlineStr">
        <is>
          <t>黄色单元格为作者手工维护区。你勾了哪些周次进入看板，收入、费用、回款三张明细表就必须覆盖这些周次。</t>
        </is>
      </c>
    </row>
    <row r="4" ht="16.2" customHeight="1" s="33">
      <c r="A4" s="78" t="inlineStr">
        <is>
          <t>周次</t>
        </is>
      </c>
      <c r="B4" s="78" t="inlineStr">
        <is>
          <t>开始日期</t>
        </is>
      </c>
      <c r="C4" s="78" t="inlineStr">
        <is>
          <t>结束日期</t>
        </is>
      </c>
      <c r="D4" s="78" t="inlineStr">
        <is>
          <t>是否纳入看板</t>
        </is>
      </c>
      <c r="E4" s="78" t="inlineStr">
        <is>
          <t>备注</t>
        </is>
      </c>
      <c r="F4" s="78" t="inlineStr">
        <is>
          <t>建议</t>
        </is>
      </c>
    </row>
    <row r="5" ht="15.6" customHeight="1" s="33">
      <c r="A5" s="4" t="inlineStr">
        <is>
          <t>2026-W01</t>
        </is>
      </c>
      <c r="B5" s="4" t="inlineStr">
        <is>
          <t>2025-12-29</t>
        </is>
      </c>
      <c r="C5" s="4" t="inlineStr">
        <is>
          <t>2026-01-04</t>
        </is>
      </c>
      <c r="D5" s="4" t="n"/>
      <c r="E5" s="4" t="n"/>
      <c r="F5" s="4" t="n"/>
    </row>
    <row r="6" ht="15.6" customHeight="1" s="33">
      <c r="A6" s="4" t="inlineStr">
        <is>
          <t>2026-W02</t>
        </is>
      </c>
      <c r="B6" s="4" t="inlineStr">
        <is>
          <t>2026-01-05</t>
        </is>
      </c>
      <c r="C6" s="4" t="inlineStr">
        <is>
          <t>2026-01-11</t>
        </is>
      </c>
      <c r="D6" s="4" t="n"/>
      <c r="E6" s="4" t="n"/>
      <c r="F6" s="4" t="n"/>
    </row>
    <row r="7" ht="15.6" customHeight="1" s="33">
      <c r="A7" s="4" t="inlineStr">
        <is>
          <t>2026-W03</t>
        </is>
      </c>
      <c r="B7" s="4" t="inlineStr">
        <is>
          <t>2026-01-12</t>
        </is>
      </c>
      <c r="C7" s="4" t="inlineStr">
        <is>
          <t>2026-01-18</t>
        </is>
      </c>
      <c r="D7" s="4" t="n"/>
      <c r="E7" s="4" t="n"/>
      <c r="F7" s="4" t="n"/>
    </row>
    <row r="8" ht="15.6" customHeight="1" s="33">
      <c r="A8" s="4" t="inlineStr">
        <is>
          <t>2026-W04</t>
        </is>
      </c>
      <c r="B8" s="4" t="inlineStr">
        <is>
          <t>2026-01-19</t>
        </is>
      </c>
      <c r="C8" s="4" t="inlineStr">
        <is>
          <t>2026-01-25</t>
        </is>
      </c>
      <c r="D8" s="4" t="n"/>
      <c r="E8" s="4" t="n"/>
      <c r="F8" s="4" t="n"/>
    </row>
    <row r="9" ht="15.6" customHeight="1" s="33">
      <c r="A9" s="4" t="inlineStr">
        <is>
          <t>2026-W05</t>
        </is>
      </c>
      <c r="B9" s="4" t="inlineStr">
        <is>
          <t>2026-01-26</t>
        </is>
      </c>
      <c r="C9" s="4" t="inlineStr">
        <is>
          <t>2026-02-01</t>
        </is>
      </c>
      <c r="D9" s="4" t="n"/>
      <c r="E9" s="4" t="n"/>
      <c r="F9" s="4" t="n"/>
    </row>
    <row r="10" ht="15.6" customHeight="1" s="33">
      <c r="A10" s="4" t="inlineStr">
        <is>
          <t>2026-W06</t>
        </is>
      </c>
      <c r="B10" s="4" t="inlineStr">
        <is>
          <t>2026-02-02</t>
        </is>
      </c>
      <c r="C10" s="4" t="inlineStr">
        <is>
          <t>2026-02-08</t>
        </is>
      </c>
      <c r="D10" s="4" t="n"/>
      <c r="E10" s="4" t="n"/>
      <c r="F10" s="4" t="n"/>
    </row>
    <row r="11" ht="15.6" customHeight="1" s="33">
      <c r="A11" s="4" t="inlineStr">
        <is>
          <t>2026-W07</t>
        </is>
      </c>
      <c r="B11" s="4" t="inlineStr">
        <is>
          <t>2026-02-09</t>
        </is>
      </c>
      <c r="C11" s="4" t="inlineStr">
        <is>
          <t>2026-02-15</t>
        </is>
      </c>
      <c r="D11" s="4" t="n"/>
      <c r="E11" s="4" t="n"/>
      <c r="F11" s="4" t="n"/>
    </row>
    <row r="12" ht="15.6" customHeight="1" s="33">
      <c r="A12" s="4" t="inlineStr">
        <is>
          <t>2026-W08</t>
        </is>
      </c>
      <c r="B12" s="4" t="inlineStr">
        <is>
          <t>2026-02-16</t>
        </is>
      </c>
      <c r="C12" s="4" t="inlineStr">
        <is>
          <t>2026-02-22</t>
        </is>
      </c>
      <c r="D12" s="4" t="n"/>
      <c r="E12" s="4" t="n"/>
      <c r="F12" s="4" t="n"/>
    </row>
    <row r="13" ht="15.6" customHeight="1" s="33">
      <c r="A13" s="4" t="inlineStr">
        <is>
          <t>2026-W09</t>
        </is>
      </c>
      <c r="B13" s="4" t="inlineStr">
        <is>
          <t>2026-02-23</t>
        </is>
      </c>
      <c r="C13" s="4" t="inlineStr">
        <is>
          <t>2026-03-01</t>
        </is>
      </c>
      <c r="D13" s="4" t="n"/>
      <c r="E13" s="4" t="n"/>
      <c r="F13" s="4" t="n"/>
    </row>
    <row r="14" ht="15.6" customHeight="1" s="33">
      <c r="A14" s="4" t="inlineStr">
        <is>
          <t>2026-W10</t>
        </is>
      </c>
      <c r="B14" s="4" t="inlineStr">
        <is>
          <t>2026-03-02</t>
        </is>
      </c>
      <c r="C14" s="4" t="inlineStr">
        <is>
          <t>2026-03-08</t>
        </is>
      </c>
      <c r="D14" s="4" t="n"/>
      <c r="E14" s="4" t="n"/>
      <c r="F14" s="4" t="n"/>
    </row>
    <row r="15" ht="15.6" customHeight="1" s="33">
      <c r="A15" s="4" t="inlineStr">
        <is>
          <t>2026-W11</t>
        </is>
      </c>
      <c r="B15" s="4" t="inlineStr">
        <is>
          <t>2026-03-09</t>
        </is>
      </c>
      <c r="C15" s="4" t="inlineStr">
        <is>
          <t>2026-03-15</t>
        </is>
      </c>
      <c r="D15" s="4" t="n"/>
      <c r="E15" s="4" t="n"/>
      <c r="F15" s="4" t="n"/>
    </row>
    <row r="16" ht="15.6" customHeight="1" s="33">
      <c r="A16" s="4" t="inlineStr">
        <is>
          <t>2026-W12</t>
        </is>
      </c>
      <c r="B16" s="4" t="inlineStr">
        <is>
          <t>2026-03-16</t>
        </is>
      </c>
      <c r="C16" s="4" t="inlineStr">
        <is>
          <t>2026-03-22</t>
        </is>
      </c>
      <c r="D16" s="4" t="n"/>
      <c r="E16" s="4" t="n"/>
      <c r="F16" s="4" t="n"/>
    </row>
    <row r="17" ht="15.6" customHeight="1" s="33">
      <c r="A17" s="4" t="inlineStr">
        <is>
          <t>2026-W13</t>
        </is>
      </c>
      <c r="B17" s="4" t="inlineStr">
        <is>
          <t>2026-03-23</t>
        </is>
      </c>
      <c r="C17" s="4" t="inlineStr">
        <is>
          <t>2026-03-29</t>
        </is>
      </c>
      <c r="D17" s="4" t="n"/>
      <c r="E17" s="4" t="n"/>
      <c r="F17" s="4" t="n"/>
    </row>
    <row r="18" ht="15.6" customHeight="1" s="33">
      <c r="A18" s="4" t="inlineStr">
        <is>
          <t>2026-W14</t>
        </is>
      </c>
      <c r="B18" s="4" t="inlineStr">
        <is>
          <t>2026-03-30</t>
        </is>
      </c>
      <c r="C18" s="4" t="inlineStr">
        <is>
          <t>2026-04-05</t>
        </is>
      </c>
      <c r="D18" s="4" t="n"/>
      <c r="E18" s="4" t="n"/>
      <c r="F18" s="4" t="n"/>
    </row>
    <row r="19" ht="15.6" customHeight="1" s="33">
      <c r="A19" s="4" t="inlineStr">
        <is>
          <t>2026-W15</t>
        </is>
      </c>
      <c r="B19" s="4" t="inlineStr">
        <is>
          <t>2026-04-06</t>
        </is>
      </c>
      <c r="C19" s="4" t="inlineStr">
        <is>
          <t>2026-04-12</t>
        </is>
      </c>
      <c r="D19" s="4" t="n"/>
      <c r="E19" s="4" t="n"/>
      <c r="F19" s="4" t="n"/>
    </row>
    <row r="20" ht="15.6" customHeight="1" s="33">
      <c r="A20" s="4" t="inlineStr">
        <is>
          <t>2026-W16</t>
        </is>
      </c>
      <c r="B20" s="4" t="inlineStr">
        <is>
          <t>2026-04-13</t>
        </is>
      </c>
      <c r="C20" s="4" t="inlineStr">
        <is>
          <t>2026-04-19</t>
        </is>
      </c>
      <c r="D20" s="4" t="n"/>
      <c r="E20" s="4" t="n"/>
      <c r="F20" s="4" t="n"/>
    </row>
    <row r="21" ht="15.6" customHeight="1" s="33">
      <c r="A21" s="4" t="inlineStr">
        <is>
          <t>2026-W17</t>
        </is>
      </c>
      <c r="B21" s="4" t="inlineStr">
        <is>
          <t>2026-04-20</t>
        </is>
      </c>
      <c r="C21" s="4" t="inlineStr">
        <is>
          <t>2026-04-26</t>
        </is>
      </c>
      <c r="D21" s="4" t="n"/>
      <c r="E21" s="4" t="n"/>
      <c r="F21" s="4" t="n"/>
    </row>
    <row r="22" ht="15.6" customHeight="1" s="33">
      <c r="A22" s="4" t="inlineStr">
        <is>
          <t>2026-W18</t>
        </is>
      </c>
      <c r="B22" s="4" t="inlineStr">
        <is>
          <t>2026-04-27</t>
        </is>
      </c>
      <c r="C22" s="4" t="inlineStr">
        <is>
          <t>2026-05-03</t>
        </is>
      </c>
      <c r="D22" s="4" t="n"/>
      <c r="E22" s="4" t="n"/>
      <c r="F22" s="4" t="n"/>
    </row>
    <row r="23" ht="15.6" customHeight="1" s="33">
      <c r="A23" s="4" t="inlineStr">
        <is>
          <t>2026-W19</t>
        </is>
      </c>
      <c r="B23" s="4" t="inlineStr">
        <is>
          <t>2026-05-04</t>
        </is>
      </c>
      <c r="C23" s="4" t="inlineStr">
        <is>
          <t>2026-05-10</t>
        </is>
      </c>
      <c r="D23" s="4" t="inlineStr">
        <is>
          <t>是</t>
        </is>
      </c>
      <c r="E23" s="4" t="n"/>
      <c r="F23" s="4" t="inlineStr">
        <is>
          <t>样例</t>
        </is>
      </c>
    </row>
    <row r="24" ht="15.6" customHeight="1" s="33">
      <c r="A24" s="4" t="inlineStr">
        <is>
          <t>2026-W20</t>
        </is>
      </c>
      <c r="B24" s="4" t="inlineStr">
        <is>
          <t>2026-05-11</t>
        </is>
      </c>
      <c r="C24" s="4" t="inlineStr">
        <is>
          <t>2026-05-17</t>
        </is>
      </c>
      <c r="D24" s="4" t="inlineStr">
        <is>
          <t>是</t>
        </is>
      </c>
      <c r="E24" s="4" t="n"/>
      <c r="F24" s="4" t="inlineStr">
        <is>
          <t>样例</t>
        </is>
      </c>
    </row>
    <row r="25" ht="15.6" customHeight="1" s="33">
      <c r="A25" s="4" t="inlineStr">
        <is>
          <t>2026-W21</t>
        </is>
      </c>
      <c r="B25" s="4" t="inlineStr">
        <is>
          <t>2026-05-18</t>
        </is>
      </c>
      <c r="C25" s="4" t="inlineStr">
        <is>
          <t>2026-05-24</t>
        </is>
      </c>
      <c r="D25" s="4" t="inlineStr">
        <is>
          <t>是</t>
        </is>
      </c>
      <c r="E25" s="4" t="n"/>
      <c r="F25" s="4" t="inlineStr">
        <is>
          <t>样例</t>
        </is>
      </c>
    </row>
    <row r="26" ht="15.6" customHeight="1" s="33">
      <c r="A26" s="4" t="inlineStr">
        <is>
          <t>2026-W22</t>
        </is>
      </c>
      <c r="B26" s="4" t="inlineStr">
        <is>
          <t>2026-05-25</t>
        </is>
      </c>
      <c r="C26" s="4" t="inlineStr">
        <is>
          <t>2026-05-31</t>
        </is>
      </c>
      <c r="D26" s="4" t="inlineStr">
        <is>
          <t>是</t>
        </is>
      </c>
      <c r="E26" s="4" t="n"/>
      <c r="F26" s="4" t="inlineStr">
        <is>
          <t>样例</t>
        </is>
      </c>
    </row>
    <row r="27" ht="15.6" customHeight="1" s="33">
      <c r="A27" s="4" t="inlineStr">
        <is>
          <t>2026-W23</t>
        </is>
      </c>
      <c r="B27" s="4" t="inlineStr">
        <is>
          <t>2026-06-01</t>
        </is>
      </c>
      <c r="C27" s="4" t="inlineStr">
        <is>
          <t>2026-06-07</t>
        </is>
      </c>
      <c r="D27" s="4" t="n"/>
      <c r="E27" s="4" t="n"/>
      <c r="F27" s="4" t="n"/>
    </row>
    <row r="28" ht="15.6" customHeight="1" s="33">
      <c r="A28" s="4" t="inlineStr">
        <is>
          <t>2026-W24</t>
        </is>
      </c>
      <c r="B28" s="4" t="inlineStr">
        <is>
          <t>2026-06-08</t>
        </is>
      </c>
      <c r="C28" s="4" t="inlineStr">
        <is>
          <t>2026-06-14</t>
        </is>
      </c>
      <c r="D28" s="4" t="n"/>
      <c r="E28" s="4" t="n"/>
      <c r="F28" s="4" t="n"/>
    </row>
    <row r="29" ht="15.6" customHeight="1" s="33">
      <c r="A29" s="4" t="inlineStr">
        <is>
          <t>2026-W25</t>
        </is>
      </c>
      <c r="B29" s="4" t="inlineStr">
        <is>
          <t>2026-06-15</t>
        </is>
      </c>
      <c r="C29" s="4" t="inlineStr">
        <is>
          <t>2026-06-21</t>
        </is>
      </c>
      <c r="D29" s="4" t="n"/>
      <c r="E29" s="4" t="n"/>
      <c r="F29" s="4" t="n"/>
    </row>
    <row r="30" ht="15.6" customHeight="1" s="33">
      <c r="A30" s="4" t="inlineStr">
        <is>
          <t>2026-W26</t>
        </is>
      </c>
      <c r="B30" s="4" t="inlineStr">
        <is>
          <t>2026-06-22</t>
        </is>
      </c>
      <c r="C30" s="4" t="inlineStr">
        <is>
          <t>2026-06-28</t>
        </is>
      </c>
      <c r="D30" s="4" t="n"/>
      <c r="E30" s="4" t="n"/>
      <c r="F30" s="4" t="n"/>
    </row>
    <row r="31" ht="15.6" customHeight="1" s="33">
      <c r="A31" s="4" t="inlineStr">
        <is>
          <t>2026-W27</t>
        </is>
      </c>
      <c r="B31" s="4" t="inlineStr">
        <is>
          <t>2026-06-29</t>
        </is>
      </c>
      <c r="C31" s="4" t="inlineStr">
        <is>
          <t>2026-07-05</t>
        </is>
      </c>
      <c r="D31" s="4" t="n"/>
      <c r="E31" s="4" t="n"/>
      <c r="F31" s="4" t="n"/>
    </row>
    <row r="32" ht="15.6" customHeight="1" s="33">
      <c r="A32" s="4" t="inlineStr">
        <is>
          <t>2026-W28</t>
        </is>
      </c>
      <c r="B32" s="4" t="inlineStr">
        <is>
          <t>2026-07-06</t>
        </is>
      </c>
      <c r="C32" s="4" t="inlineStr">
        <is>
          <t>2026-07-12</t>
        </is>
      </c>
      <c r="D32" s="4" t="n"/>
      <c r="E32" s="4" t="n"/>
      <c r="F32" s="4" t="n"/>
    </row>
    <row r="33" ht="15.6" customHeight="1" s="33">
      <c r="A33" s="4" t="inlineStr">
        <is>
          <t>2026-W29</t>
        </is>
      </c>
      <c r="B33" s="4" t="inlineStr">
        <is>
          <t>2026-07-13</t>
        </is>
      </c>
      <c r="C33" s="4" t="inlineStr">
        <is>
          <t>2026-07-19</t>
        </is>
      </c>
      <c r="D33" s="4" t="n"/>
      <c r="E33" s="4" t="n"/>
      <c r="F33" s="4" t="n"/>
    </row>
    <row r="34" ht="15.6" customHeight="1" s="33">
      <c r="A34" s="4" t="inlineStr">
        <is>
          <t>2026-W30</t>
        </is>
      </c>
      <c r="B34" s="4" t="inlineStr">
        <is>
          <t>2026-07-20</t>
        </is>
      </c>
      <c r="C34" s="4" t="inlineStr">
        <is>
          <t>2026-07-26</t>
        </is>
      </c>
      <c r="D34" s="4" t="n"/>
      <c r="E34" s="4" t="n"/>
      <c r="F34" s="4" t="n"/>
    </row>
    <row r="35" ht="15.6" customHeight="1" s="33">
      <c r="A35" s="4" t="inlineStr">
        <is>
          <t>2026-W31</t>
        </is>
      </c>
      <c r="B35" s="4" t="inlineStr">
        <is>
          <t>2026-07-27</t>
        </is>
      </c>
      <c r="C35" s="4" t="inlineStr">
        <is>
          <t>2026-08-02</t>
        </is>
      </c>
      <c r="D35" s="4" t="n"/>
      <c r="E35" s="4" t="n"/>
      <c r="F35" s="4" t="n"/>
    </row>
    <row r="36" ht="15.6" customHeight="1" s="33">
      <c r="A36" s="4" t="inlineStr">
        <is>
          <t>2026-W32</t>
        </is>
      </c>
      <c r="B36" s="4" t="inlineStr">
        <is>
          <t>2026-08-03</t>
        </is>
      </c>
      <c r="C36" s="4" t="inlineStr">
        <is>
          <t>2026-08-09</t>
        </is>
      </c>
      <c r="D36" s="4" t="n"/>
      <c r="E36" s="4" t="n"/>
      <c r="F36" s="4" t="n"/>
    </row>
    <row r="37" ht="15.6" customHeight="1" s="33">
      <c r="A37" s="4" t="inlineStr">
        <is>
          <t>2026-W33</t>
        </is>
      </c>
      <c r="B37" s="4" t="inlineStr">
        <is>
          <t>2026-08-10</t>
        </is>
      </c>
      <c r="C37" s="4" t="inlineStr">
        <is>
          <t>2026-08-16</t>
        </is>
      </c>
      <c r="D37" s="4" t="n"/>
      <c r="E37" s="4" t="n"/>
      <c r="F37" s="4" t="n"/>
    </row>
    <row r="38" ht="15.6" customHeight="1" s="33">
      <c r="A38" s="4" t="inlineStr">
        <is>
          <t>2026-W34</t>
        </is>
      </c>
      <c r="B38" s="4" t="inlineStr">
        <is>
          <t>2026-08-17</t>
        </is>
      </c>
      <c r="C38" s="4" t="inlineStr">
        <is>
          <t>2026-08-23</t>
        </is>
      </c>
      <c r="D38" s="4" t="n"/>
      <c r="E38" s="4" t="n"/>
      <c r="F38" s="4" t="n"/>
    </row>
    <row r="39" ht="15.6" customHeight="1" s="33">
      <c r="A39" s="4" t="inlineStr">
        <is>
          <t>2026-W35</t>
        </is>
      </c>
      <c r="B39" s="4" t="inlineStr">
        <is>
          <t>2026-08-24</t>
        </is>
      </c>
      <c r="C39" s="4" t="inlineStr">
        <is>
          <t>2026-08-30</t>
        </is>
      </c>
      <c r="D39" s="4" t="n"/>
      <c r="E39" s="4" t="n"/>
      <c r="F39" s="4" t="n"/>
    </row>
    <row r="40" ht="15.6" customHeight="1" s="33">
      <c r="A40" s="4" t="inlineStr">
        <is>
          <t>2026-W36</t>
        </is>
      </c>
      <c r="B40" s="4" t="inlineStr">
        <is>
          <t>2026-08-31</t>
        </is>
      </c>
      <c r="C40" s="4" t="inlineStr">
        <is>
          <t>2026-09-06</t>
        </is>
      </c>
      <c r="D40" s="4" t="n"/>
      <c r="E40" s="4" t="n"/>
      <c r="F40" s="4" t="n"/>
    </row>
    <row r="41" ht="15.6" customHeight="1" s="33">
      <c r="A41" s="4" t="inlineStr">
        <is>
          <t>2026-W37</t>
        </is>
      </c>
      <c r="B41" s="4" t="inlineStr">
        <is>
          <t>2026-09-07</t>
        </is>
      </c>
      <c r="C41" s="4" t="inlineStr">
        <is>
          <t>2026-09-13</t>
        </is>
      </c>
      <c r="D41" s="4" t="n"/>
      <c r="E41" s="4" t="n"/>
      <c r="F41" s="4" t="n"/>
    </row>
    <row r="42" ht="15.6" customHeight="1" s="33">
      <c r="A42" s="4" t="inlineStr">
        <is>
          <t>2026-W38</t>
        </is>
      </c>
      <c r="B42" s="4" t="inlineStr">
        <is>
          <t>2026-09-14</t>
        </is>
      </c>
      <c r="C42" s="4" t="inlineStr">
        <is>
          <t>2026-09-20</t>
        </is>
      </c>
      <c r="D42" s="4" t="n"/>
      <c r="E42" s="4" t="n"/>
      <c r="F42" s="4" t="n"/>
    </row>
    <row r="43" ht="15.6" customHeight="1" s="33">
      <c r="A43" s="4" t="inlineStr">
        <is>
          <t>2026-W39</t>
        </is>
      </c>
      <c r="B43" s="4" t="inlineStr">
        <is>
          <t>2026-09-21</t>
        </is>
      </c>
      <c r="C43" s="4" t="inlineStr">
        <is>
          <t>2026-09-27</t>
        </is>
      </c>
      <c r="D43" s="4" t="n"/>
      <c r="E43" s="4" t="n"/>
      <c r="F43" s="4" t="n"/>
    </row>
    <row r="44" ht="15.6" customHeight="1" s="33">
      <c r="A44" s="4" t="inlineStr">
        <is>
          <t>2026-W40</t>
        </is>
      </c>
      <c r="B44" s="4" t="inlineStr">
        <is>
          <t>2026-09-28</t>
        </is>
      </c>
      <c r="C44" s="4" t="inlineStr">
        <is>
          <t>2026-10-04</t>
        </is>
      </c>
      <c r="D44" s="4" t="n"/>
      <c r="E44" s="4" t="n"/>
      <c r="F44" s="4" t="n"/>
    </row>
    <row r="45" ht="15.6" customHeight="1" s="33">
      <c r="A45" s="4" t="inlineStr">
        <is>
          <t>2026-W41</t>
        </is>
      </c>
      <c r="B45" s="4" t="inlineStr">
        <is>
          <t>2026-10-05</t>
        </is>
      </c>
      <c r="C45" s="4" t="inlineStr">
        <is>
          <t>2026-10-11</t>
        </is>
      </c>
      <c r="D45" s="4" t="n"/>
      <c r="E45" s="4" t="n"/>
      <c r="F45" s="4" t="n"/>
    </row>
    <row r="46" ht="15.6" customHeight="1" s="33">
      <c r="A46" s="4" t="inlineStr">
        <is>
          <t>2026-W42</t>
        </is>
      </c>
      <c r="B46" s="4" t="inlineStr">
        <is>
          <t>2026-10-12</t>
        </is>
      </c>
      <c r="C46" s="4" t="inlineStr">
        <is>
          <t>2026-10-18</t>
        </is>
      </c>
      <c r="D46" s="4" t="n"/>
      <c r="E46" s="4" t="n"/>
      <c r="F46" s="4" t="n"/>
    </row>
    <row r="47" ht="15.6" customHeight="1" s="33">
      <c r="A47" s="4" t="inlineStr">
        <is>
          <t>2026-W43</t>
        </is>
      </c>
      <c r="B47" s="4" t="inlineStr">
        <is>
          <t>2026-10-19</t>
        </is>
      </c>
      <c r="C47" s="4" t="inlineStr">
        <is>
          <t>2026-10-25</t>
        </is>
      </c>
      <c r="D47" s="4" t="n"/>
      <c r="E47" s="4" t="n"/>
      <c r="F47" s="4" t="n"/>
    </row>
    <row r="48" ht="15.6" customHeight="1" s="33">
      <c r="A48" s="4" t="inlineStr">
        <is>
          <t>2026-W44</t>
        </is>
      </c>
      <c r="B48" s="4" t="inlineStr">
        <is>
          <t>2026-10-26</t>
        </is>
      </c>
      <c r="C48" s="4" t="inlineStr">
        <is>
          <t>2026-11-01</t>
        </is>
      </c>
      <c r="D48" s="4" t="n"/>
      <c r="E48" s="4" t="n"/>
      <c r="F48" s="4" t="n"/>
    </row>
    <row r="49" ht="15.6" customHeight="1" s="33">
      <c r="A49" s="4" t="inlineStr">
        <is>
          <t>2026-W45</t>
        </is>
      </c>
      <c r="B49" s="4" t="inlineStr">
        <is>
          <t>2026-11-02</t>
        </is>
      </c>
      <c r="C49" s="4" t="inlineStr">
        <is>
          <t>2026-11-08</t>
        </is>
      </c>
      <c r="D49" s="4" t="n"/>
      <c r="E49" s="4" t="n"/>
      <c r="F49" s="4" t="n"/>
    </row>
    <row r="50" ht="15.6" customHeight="1" s="33">
      <c r="A50" s="4" t="inlineStr">
        <is>
          <t>2026-W46</t>
        </is>
      </c>
      <c r="B50" s="4" t="inlineStr">
        <is>
          <t>2026-11-09</t>
        </is>
      </c>
      <c r="C50" s="4" t="inlineStr">
        <is>
          <t>2026-11-15</t>
        </is>
      </c>
      <c r="D50" s="4" t="n"/>
      <c r="E50" s="4" t="n"/>
      <c r="F50" s="4" t="n"/>
    </row>
    <row r="51" ht="15.6" customHeight="1" s="33">
      <c r="A51" s="4" t="inlineStr">
        <is>
          <t>2026-W47</t>
        </is>
      </c>
      <c r="B51" s="4" t="inlineStr">
        <is>
          <t>2026-11-16</t>
        </is>
      </c>
      <c r="C51" s="4" t="inlineStr">
        <is>
          <t>2026-11-22</t>
        </is>
      </c>
      <c r="D51" s="4" t="n"/>
      <c r="E51" s="4" t="n"/>
      <c r="F51" s="4" t="n"/>
    </row>
    <row r="52" ht="15.6" customHeight="1" s="33">
      <c r="A52" s="4" t="inlineStr">
        <is>
          <t>2026-W48</t>
        </is>
      </c>
      <c r="B52" s="4" t="inlineStr">
        <is>
          <t>2026-11-23</t>
        </is>
      </c>
      <c r="C52" s="4" t="inlineStr">
        <is>
          <t>2026-11-29</t>
        </is>
      </c>
      <c r="D52" s="4" t="n"/>
      <c r="E52" s="4" t="n"/>
      <c r="F52" s="4" t="n"/>
    </row>
    <row r="53" ht="15.6" customHeight="1" s="33">
      <c r="A53" s="4" t="inlineStr">
        <is>
          <t>2026-W49</t>
        </is>
      </c>
      <c r="B53" s="4" t="inlineStr">
        <is>
          <t>2026-11-30</t>
        </is>
      </c>
      <c r="C53" s="4" t="inlineStr">
        <is>
          <t>2026-12-06</t>
        </is>
      </c>
      <c r="D53" s="4" t="n"/>
      <c r="E53" s="4" t="n"/>
      <c r="F53" s="4" t="n"/>
    </row>
    <row r="54" ht="15.6" customHeight="1" s="33">
      <c r="A54" s="4" t="inlineStr">
        <is>
          <t>2026-W50</t>
        </is>
      </c>
      <c r="B54" s="4" t="inlineStr">
        <is>
          <t>2026-12-07</t>
        </is>
      </c>
      <c r="C54" s="4" t="inlineStr">
        <is>
          <t>2026-12-13</t>
        </is>
      </c>
      <c r="D54" s="4" t="n"/>
      <c r="E54" s="4" t="n"/>
      <c r="F54" s="4" t="n"/>
    </row>
    <row r="55" ht="15.6" customHeight="1" s="33">
      <c r="A55" s="4" t="inlineStr">
        <is>
          <t>2026-W51</t>
        </is>
      </c>
      <c r="B55" s="4" t="inlineStr">
        <is>
          <t>2026-12-14</t>
        </is>
      </c>
      <c r="C55" s="4" t="inlineStr">
        <is>
          <t>2026-12-20</t>
        </is>
      </c>
      <c r="D55" s="4" t="n"/>
      <c r="E55" s="4" t="n"/>
      <c r="F55" s="4" t="n"/>
    </row>
    <row r="56" ht="15.6" customHeight="1" s="33">
      <c r="A56" s="4" t="inlineStr">
        <is>
          <t>2026-W52</t>
        </is>
      </c>
      <c r="B56" s="4" t="inlineStr">
        <is>
          <t>2026-12-21</t>
        </is>
      </c>
      <c r="C56" s="4" t="inlineStr">
        <is>
          <t>2026-12-27</t>
        </is>
      </c>
      <c r="D56" s="4" t="n"/>
      <c r="E56" s="4" t="n"/>
      <c r="F56" s="4" t="n"/>
    </row>
    <row r="57" ht="15.6" customHeight="1" s="33">
      <c r="A57" s="4" t="inlineStr">
        <is>
          <t>2026-W53</t>
        </is>
      </c>
      <c r="B57" s="4" t="inlineStr">
        <is>
          <t>2026-12-28</t>
        </is>
      </c>
      <c r="C57" s="4" t="inlineStr">
        <is>
          <t>2027-01-03</t>
        </is>
      </c>
      <c r="D57" s="4" t="n"/>
      <c r="E57" s="4" t="n"/>
      <c r="F57" s="4" t="n"/>
    </row>
  </sheetData>
  <mergeCells count="3">
    <mergeCell ref="A3:F3"/>
    <mergeCell ref="A2:M2"/>
    <mergeCell ref="A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M204"/>
  <sheetViews>
    <sheetView showGridLines="0" workbookViewId="0">
      <selection activeCell="A1" sqref="A1"/>
    </sheetView>
  </sheetViews>
  <sheetFormatPr baseColWidth="8" defaultRowHeight="13.8"/>
  <cols>
    <col width="14.09765625" customWidth="1" style="33" min="1" max="1"/>
    <col width="16.796875" customWidth="1" style="33" min="2" max="7"/>
    <col width="20.8984375" customWidth="1" style="33" min="8" max="9"/>
  </cols>
  <sheetData>
    <row r="1" ht="28.5" customHeight="1" s="33">
      <c r="A1" s="76" t="inlineStr">
        <is>
          <t>明细_收入项目</t>
        </is>
      </c>
    </row>
    <row r="2" ht="22.5" customHeight="1" s="33">
      <c r="A2" s="44" t="inlineStr">
        <is>
          <t>收入和毛利从项目 / 产品 / 客户颗粒度录入，供经营周报、毛利分析、客户结构分析取数。</t>
        </is>
      </c>
    </row>
    <row r="3">
      <c r="A3" s="45" t="inlineStr">
        <is>
          <t>黄色单元格请作者手工维护；蓝色单元格为公式自动生成。该表是多个看板的原始底稿。</t>
        </is>
      </c>
    </row>
    <row r="4" ht="16.2" customHeight="1" s="33">
      <c r="A4" s="78" t="inlineStr">
        <is>
          <t>周次</t>
        </is>
      </c>
      <c r="B4" s="78" t="inlineStr">
        <is>
          <t>项目/产品</t>
        </is>
      </c>
      <c r="C4" s="78" t="inlineStr">
        <is>
          <t>客户</t>
        </is>
      </c>
      <c r="D4" s="78" t="inlineStr">
        <is>
          <t>区域</t>
        </is>
      </c>
      <c r="E4" s="78" t="inlineStr">
        <is>
          <t>收入金额</t>
        </is>
      </c>
      <c r="F4" s="78" t="inlineStr">
        <is>
          <t>成本金额</t>
        </is>
      </c>
      <c r="G4" s="78" t="inlineStr">
        <is>
          <t>毛利金额</t>
        </is>
      </c>
      <c r="H4" s="78" t="inlineStr">
        <is>
          <t>负责人</t>
        </is>
      </c>
      <c r="I4" s="78" t="inlineStr">
        <is>
          <t>备注</t>
        </is>
      </c>
    </row>
    <row r="5" ht="15.6" customHeight="1" s="33">
      <c r="A5" s="4" t="inlineStr">
        <is>
          <t>2026-W19</t>
        </is>
      </c>
      <c r="B5" s="4" t="inlineStr">
        <is>
          <t>产品A</t>
        </is>
      </c>
      <c r="C5" s="4" t="inlineStr">
        <is>
          <t>客户A</t>
        </is>
      </c>
      <c r="D5" s="4" t="inlineStr">
        <is>
          <t>华东</t>
        </is>
      </c>
      <c r="E5" s="7" t="n">
        <v>1200000</v>
      </c>
      <c r="F5" s="7" t="n">
        <v>780000</v>
      </c>
      <c r="G5" s="8">
        <f>IF(OR(E5="",F5=""),"",E5-F5)</f>
        <v/>
      </c>
      <c r="H5" s="4" t="inlineStr">
        <is>
          <t>张三</t>
        </is>
      </c>
      <c r="I5" s="4" t="inlineStr">
        <is>
          <t>核心客户</t>
        </is>
      </c>
    </row>
    <row r="6" ht="15.6" customHeight="1" s="33">
      <c r="A6" s="4" t="inlineStr">
        <is>
          <t>2026-W19</t>
        </is>
      </c>
      <c r="B6" s="4" t="inlineStr">
        <is>
          <t>产品B</t>
        </is>
      </c>
      <c r="C6" s="4" t="inlineStr">
        <is>
          <t>客户B</t>
        </is>
      </c>
      <c r="D6" s="4" t="inlineStr">
        <is>
          <t>华南</t>
        </is>
      </c>
      <c r="E6" s="7" t="n">
        <v>2000000</v>
      </c>
      <c r="F6" s="7" t="n">
        <v>1240000</v>
      </c>
      <c r="G6" s="8">
        <f>IF(OR(E6="",F6=""),"",E6-F6)</f>
        <v/>
      </c>
      <c r="H6" s="4" t="inlineStr">
        <is>
          <t>李四</t>
        </is>
      </c>
      <c r="I6" s="4" t="n"/>
    </row>
    <row r="7" ht="15.6" customHeight="1" s="33">
      <c r="A7" s="4" t="inlineStr">
        <is>
          <t>2026-W20</t>
        </is>
      </c>
      <c r="B7" s="4" t="inlineStr">
        <is>
          <t>产品A</t>
        </is>
      </c>
      <c r="C7" s="4" t="inlineStr">
        <is>
          <t>客户A</t>
        </is>
      </c>
      <c r="D7" s="4" t="inlineStr">
        <is>
          <t>华东</t>
        </is>
      </c>
      <c r="E7" s="7" t="n">
        <v>1150000</v>
      </c>
      <c r="F7" s="7" t="n">
        <v>770000</v>
      </c>
      <c r="G7" s="8">
        <f>IF(OR(E7="",F7=""),"",E7-F7)</f>
        <v/>
      </c>
      <c r="H7" s="4" t="inlineStr">
        <is>
          <t>张三</t>
        </is>
      </c>
      <c r="I7" s="4" t="inlineStr">
        <is>
          <t>毛利承压</t>
        </is>
      </c>
    </row>
    <row r="8" ht="15.6" customHeight="1" s="33">
      <c r="A8" s="4" t="inlineStr">
        <is>
          <t>2026-W20</t>
        </is>
      </c>
      <c r="B8" s="4" t="inlineStr">
        <is>
          <t>产品C</t>
        </is>
      </c>
      <c r="C8" s="4" t="inlineStr">
        <is>
          <t>客户C</t>
        </is>
      </c>
      <c r="D8" s="4" t="inlineStr">
        <is>
          <t>华北</t>
        </is>
      </c>
      <c r="E8" s="7" t="n">
        <v>1900000</v>
      </c>
      <c r="F8" s="7" t="n">
        <v>1240000</v>
      </c>
      <c r="G8" s="8">
        <f>IF(OR(E8="",F8=""),"",E8-F8)</f>
        <v/>
      </c>
      <c r="H8" s="4" t="inlineStr">
        <is>
          <t>王五</t>
        </is>
      </c>
      <c r="I8" s="4" t="n"/>
    </row>
    <row r="9" ht="15.6" customHeight="1" s="33">
      <c r="A9" s="4" t="inlineStr">
        <is>
          <t>2026-W21</t>
        </is>
      </c>
      <c r="B9" s="4" t="inlineStr">
        <is>
          <t>产品B</t>
        </is>
      </c>
      <c r="C9" s="4" t="inlineStr">
        <is>
          <t>客户B</t>
        </is>
      </c>
      <c r="D9" s="4" t="inlineStr">
        <is>
          <t>华南</t>
        </is>
      </c>
      <c r="E9" s="7" t="n">
        <v>1600000</v>
      </c>
      <c r="F9" s="7" t="n">
        <v>960000</v>
      </c>
      <c r="G9" s="8">
        <f>IF(OR(E9="",F9=""),"",E9-F9)</f>
        <v/>
      </c>
      <c r="H9" s="4" t="inlineStr">
        <is>
          <t>李四</t>
        </is>
      </c>
      <c r="I9" s="4" t="n"/>
    </row>
    <row r="10" ht="15.6" customHeight="1" s="33">
      <c r="A10" s="4" t="inlineStr">
        <is>
          <t>2026-W21</t>
        </is>
      </c>
      <c r="B10" s="4" t="inlineStr">
        <is>
          <t>产品D</t>
        </is>
      </c>
      <c r="C10" s="4" t="inlineStr">
        <is>
          <t>客户D</t>
        </is>
      </c>
      <c r="D10" s="4" t="inlineStr">
        <is>
          <t>华东</t>
        </is>
      </c>
      <c r="E10" s="7" t="n">
        <v>1800000</v>
      </c>
      <c r="F10" s="7" t="n">
        <v>1190000</v>
      </c>
      <c r="G10" s="8">
        <f>IF(OR(E10="",F10=""),"",E10-F10)</f>
        <v/>
      </c>
      <c r="H10" s="4" t="inlineStr">
        <is>
          <t>赵六</t>
        </is>
      </c>
      <c r="I10" s="4" t="n"/>
    </row>
    <row r="11" ht="15.6" customHeight="1" s="33">
      <c r="A11" s="4" t="inlineStr">
        <is>
          <t>2026-W22</t>
        </is>
      </c>
      <c r="B11" s="4" t="inlineStr">
        <is>
          <t>产品A</t>
        </is>
      </c>
      <c r="C11" s="4" t="inlineStr">
        <is>
          <t>客户A</t>
        </is>
      </c>
      <c r="D11" s="4" t="inlineStr">
        <is>
          <t>华东</t>
        </is>
      </c>
      <c r="E11" s="7" t="n">
        <v>1400000</v>
      </c>
      <c r="F11" s="7" t="n">
        <v>980000</v>
      </c>
      <c r="G11" s="8">
        <f>IF(OR(E11="",F11=""),"",E11-F11)</f>
        <v/>
      </c>
      <c r="H11" s="4" t="inlineStr">
        <is>
          <t>张三</t>
        </is>
      </c>
      <c r="I11" s="4" t="inlineStr">
        <is>
          <t>低毛利订单</t>
        </is>
      </c>
    </row>
    <row r="12" ht="15.6" customHeight="1" s="33">
      <c r="A12" s="4" t="inlineStr">
        <is>
          <t>2026-W22</t>
        </is>
      </c>
      <c r="B12" s="4" t="inlineStr">
        <is>
          <t>产品C</t>
        </is>
      </c>
      <c r="C12" s="4" t="inlineStr">
        <is>
          <t>客户C</t>
        </is>
      </c>
      <c r="D12" s="4" t="inlineStr">
        <is>
          <t>华北</t>
        </is>
      </c>
      <c r="E12" s="7" t="n">
        <v>1900000</v>
      </c>
      <c r="F12" s="7" t="n">
        <v>1200000</v>
      </c>
      <c r="G12" s="8">
        <f>IF(OR(E12="",F12=""),"",E12-F12)</f>
        <v/>
      </c>
      <c r="H12" s="4" t="inlineStr">
        <is>
          <t>王五</t>
        </is>
      </c>
      <c r="I12" s="4" t="n"/>
    </row>
    <row r="13" ht="15.6" customHeight="1" s="33">
      <c r="A13" s="4" t="n"/>
      <c r="B13" s="4" t="n"/>
      <c r="C13" s="4" t="n"/>
      <c r="D13" s="4" t="n"/>
      <c r="E13" s="7" t="n"/>
      <c r="F13" s="7" t="n"/>
      <c r="G13" s="8">
        <f>IF(OR(E13="",F13=""),"",E13-F13)</f>
        <v/>
      </c>
      <c r="H13" s="4" t="n"/>
      <c r="I13" s="4" t="n"/>
    </row>
    <row r="14" ht="15.6" customHeight="1" s="33">
      <c r="A14" s="4" t="n"/>
      <c r="B14" s="4" t="n"/>
      <c r="C14" s="4" t="n"/>
      <c r="D14" s="4" t="n"/>
      <c r="E14" s="7" t="n"/>
      <c r="F14" s="7" t="n"/>
      <c r="G14" s="8">
        <f>IF(OR(E14="",F14=""),"",E14-F14)</f>
        <v/>
      </c>
      <c r="H14" s="4" t="n"/>
      <c r="I14" s="4" t="n"/>
    </row>
    <row r="15" ht="15.6" customHeight="1" s="33">
      <c r="A15" s="4" t="n"/>
      <c r="B15" s="4" t="n"/>
      <c r="C15" s="4" t="n"/>
      <c r="D15" s="4" t="n"/>
      <c r="E15" s="7" t="n"/>
      <c r="F15" s="7" t="n"/>
      <c r="G15" s="8">
        <f>IF(OR(E15="",F15=""),"",E15-F15)</f>
        <v/>
      </c>
      <c r="H15" s="4" t="n"/>
      <c r="I15" s="4" t="n"/>
    </row>
    <row r="16" ht="15.6" customHeight="1" s="33">
      <c r="A16" s="4" t="n"/>
      <c r="B16" s="4" t="n"/>
      <c r="C16" s="4" t="n"/>
      <c r="D16" s="4" t="n"/>
      <c r="E16" s="7" t="n"/>
      <c r="F16" s="7" t="n"/>
      <c r="G16" s="8">
        <f>IF(OR(E16="",F16=""),"",E16-F16)</f>
        <v/>
      </c>
      <c r="H16" s="4" t="n"/>
      <c r="I16" s="4" t="n"/>
    </row>
    <row r="17" ht="15.6" customHeight="1" s="33">
      <c r="A17" s="4" t="n"/>
      <c r="B17" s="4" t="n"/>
      <c r="C17" s="4" t="n"/>
      <c r="D17" s="4" t="n"/>
      <c r="E17" s="7" t="n"/>
      <c r="F17" s="7" t="n"/>
      <c r="G17" s="8">
        <f>IF(OR(E17="",F17=""),"",E17-F17)</f>
        <v/>
      </c>
      <c r="H17" s="4" t="n"/>
      <c r="I17" s="4" t="n"/>
    </row>
    <row r="18" ht="15.6" customHeight="1" s="33">
      <c r="A18" s="4" t="n"/>
      <c r="B18" s="4" t="n"/>
      <c r="C18" s="4" t="n"/>
      <c r="D18" s="4" t="n"/>
      <c r="E18" s="7" t="n"/>
      <c r="F18" s="7" t="n"/>
      <c r="G18" s="8">
        <f>IF(OR(E18="",F18=""),"",E18-F18)</f>
        <v/>
      </c>
      <c r="H18" s="4" t="n"/>
      <c r="I18" s="4" t="n"/>
    </row>
    <row r="19" ht="15.6" customHeight="1" s="33">
      <c r="A19" s="4" t="n"/>
      <c r="B19" s="4" t="n"/>
      <c r="C19" s="4" t="n"/>
      <c r="D19" s="4" t="n"/>
      <c r="E19" s="7" t="n"/>
      <c r="F19" s="7" t="n"/>
      <c r="G19" s="8">
        <f>IF(OR(E19="",F19=""),"",E19-F19)</f>
        <v/>
      </c>
      <c r="H19" s="4" t="n"/>
      <c r="I19" s="4" t="n"/>
    </row>
    <row r="20" ht="15.6" customHeight="1" s="33">
      <c r="A20" s="4" t="n"/>
      <c r="B20" s="4" t="n"/>
      <c r="C20" s="4" t="n"/>
      <c r="D20" s="4" t="n"/>
      <c r="E20" s="7" t="n"/>
      <c r="F20" s="7" t="n"/>
      <c r="G20" s="8">
        <f>IF(OR(E20="",F20=""),"",E20-F20)</f>
        <v/>
      </c>
      <c r="H20" s="4" t="n"/>
      <c r="I20" s="4" t="n"/>
    </row>
    <row r="21" ht="15.6" customHeight="1" s="33">
      <c r="A21" s="4" t="n"/>
      <c r="B21" s="4" t="n"/>
      <c r="C21" s="4" t="n"/>
      <c r="D21" s="4" t="n"/>
      <c r="E21" s="7" t="n"/>
      <c r="F21" s="7" t="n"/>
      <c r="G21" s="8">
        <f>IF(OR(E21="",F21=""),"",E21-F21)</f>
        <v/>
      </c>
      <c r="H21" s="4" t="n"/>
      <c r="I21" s="4" t="n"/>
    </row>
    <row r="22" ht="15.6" customHeight="1" s="33">
      <c r="A22" s="4" t="n"/>
      <c r="B22" s="4" t="n"/>
      <c r="C22" s="4" t="n"/>
      <c r="D22" s="4" t="n"/>
      <c r="E22" s="7" t="n"/>
      <c r="F22" s="7" t="n"/>
      <c r="G22" s="8">
        <f>IF(OR(E22="",F22=""),"",E22-F22)</f>
        <v/>
      </c>
      <c r="H22" s="4" t="n"/>
      <c r="I22" s="4" t="n"/>
    </row>
    <row r="23" ht="15.6" customHeight="1" s="33">
      <c r="A23" s="4" t="n"/>
      <c r="B23" s="4" t="n"/>
      <c r="C23" s="4" t="n"/>
      <c r="D23" s="4" t="n"/>
      <c r="E23" s="7" t="n"/>
      <c r="F23" s="7" t="n"/>
      <c r="G23" s="8">
        <f>IF(OR(E23="",F23=""),"",E23-F23)</f>
        <v/>
      </c>
      <c r="H23" s="4" t="n"/>
      <c r="I23" s="4" t="n"/>
    </row>
    <row r="24" ht="15.6" customHeight="1" s="33">
      <c r="A24" s="4" t="n"/>
      <c r="B24" s="4" t="n"/>
      <c r="C24" s="4" t="n"/>
      <c r="D24" s="4" t="n"/>
      <c r="E24" s="7" t="n"/>
      <c r="F24" s="7" t="n"/>
      <c r="G24" s="8">
        <f>IF(OR(E24="",F24=""),"",E24-F24)</f>
        <v/>
      </c>
      <c r="H24" s="4" t="n"/>
      <c r="I24" s="4" t="n"/>
    </row>
    <row r="25" ht="15.6" customHeight="1" s="33">
      <c r="A25" s="4" t="n"/>
      <c r="B25" s="4" t="n"/>
      <c r="C25" s="4" t="n"/>
      <c r="D25" s="4" t="n"/>
      <c r="E25" s="7" t="n"/>
      <c r="F25" s="7" t="n"/>
      <c r="G25" s="8">
        <f>IF(OR(E25="",F25=""),"",E25-F25)</f>
        <v/>
      </c>
      <c r="H25" s="4" t="n"/>
      <c r="I25" s="4" t="n"/>
    </row>
    <row r="26" ht="15.6" customHeight="1" s="33">
      <c r="A26" s="4" t="n"/>
      <c r="B26" s="4" t="n"/>
      <c r="C26" s="4" t="n"/>
      <c r="D26" s="4" t="n"/>
      <c r="E26" s="7" t="n"/>
      <c r="F26" s="7" t="n"/>
      <c r="G26" s="8">
        <f>IF(OR(E26="",F26=""),"",E26-F26)</f>
        <v/>
      </c>
      <c r="H26" s="4" t="n"/>
      <c r="I26" s="4" t="n"/>
    </row>
    <row r="27" ht="15.6" customHeight="1" s="33">
      <c r="A27" s="4" t="n"/>
      <c r="B27" s="4" t="n"/>
      <c r="C27" s="4" t="n"/>
      <c r="D27" s="4" t="n"/>
      <c r="E27" s="7" t="n"/>
      <c r="F27" s="7" t="n"/>
      <c r="G27" s="8">
        <f>IF(OR(E27="",F27=""),"",E27-F27)</f>
        <v/>
      </c>
      <c r="H27" s="4" t="n"/>
      <c r="I27" s="4" t="n"/>
    </row>
    <row r="28" ht="15.6" customHeight="1" s="33">
      <c r="A28" s="4" t="n"/>
      <c r="B28" s="4" t="n"/>
      <c r="C28" s="4" t="n"/>
      <c r="D28" s="4" t="n"/>
      <c r="E28" s="7" t="n"/>
      <c r="F28" s="7" t="n"/>
      <c r="G28" s="8">
        <f>IF(OR(E28="",F28=""),"",E28-F28)</f>
        <v/>
      </c>
      <c r="H28" s="4" t="n"/>
      <c r="I28" s="4" t="n"/>
    </row>
    <row r="29" ht="15.6" customHeight="1" s="33">
      <c r="A29" s="4" t="n"/>
      <c r="B29" s="4" t="n"/>
      <c r="C29" s="4" t="n"/>
      <c r="D29" s="4" t="n"/>
      <c r="E29" s="7" t="n"/>
      <c r="F29" s="7" t="n"/>
      <c r="G29" s="8">
        <f>IF(OR(E29="",F29=""),"",E29-F29)</f>
        <v/>
      </c>
      <c r="H29" s="4" t="n"/>
      <c r="I29" s="4" t="n"/>
    </row>
    <row r="30" ht="15.6" customHeight="1" s="33">
      <c r="A30" s="4" t="n"/>
      <c r="B30" s="4" t="n"/>
      <c r="C30" s="4" t="n"/>
      <c r="D30" s="4" t="n"/>
      <c r="E30" s="7" t="n"/>
      <c r="F30" s="7" t="n"/>
      <c r="G30" s="8">
        <f>IF(OR(E30="",F30=""),"",E30-F30)</f>
        <v/>
      </c>
      <c r="H30" s="4" t="n"/>
      <c r="I30" s="4" t="n"/>
    </row>
    <row r="31" ht="15.6" customHeight="1" s="33">
      <c r="A31" s="4" t="n"/>
      <c r="B31" s="4" t="n"/>
      <c r="C31" s="4" t="n"/>
      <c r="D31" s="4" t="n"/>
      <c r="E31" s="7" t="n"/>
      <c r="F31" s="7" t="n"/>
      <c r="G31" s="8">
        <f>IF(OR(E31="",F31=""),"",E31-F31)</f>
        <v/>
      </c>
      <c r="H31" s="4" t="n"/>
      <c r="I31" s="4" t="n"/>
    </row>
    <row r="32" ht="15.6" customHeight="1" s="33">
      <c r="A32" s="4" t="n"/>
      <c r="B32" s="4" t="n"/>
      <c r="C32" s="4" t="n"/>
      <c r="D32" s="4" t="n"/>
      <c r="E32" s="7" t="n"/>
      <c r="F32" s="7" t="n"/>
      <c r="G32" s="8">
        <f>IF(OR(E32="",F32=""),"",E32-F32)</f>
        <v/>
      </c>
      <c r="H32" s="4" t="n"/>
      <c r="I32" s="4" t="n"/>
    </row>
    <row r="33" ht="15.6" customHeight="1" s="33">
      <c r="A33" s="4" t="n"/>
      <c r="B33" s="4" t="n"/>
      <c r="C33" s="4" t="n"/>
      <c r="D33" s="4" t="n"/>
      <c r="E33" s="7" t="n"/>
      <c r="F33" s="7" t="n"/>
      <c r="G33" s="8">
        <f>IF(OR(E33="",F33=""),"",E33-F33)</f>
        <v/>
      </c>
      <c r="H33" s="4" t="n"/>
      <c r="I33" s="4" t="n"/>
    </row>
    <row r="34" ht="15.6" customHeight="1" s="33">
      <c r="A34" s="4" t="n"/>
      <c r="B34" s="4" t="n"/>
      <c r="C34" s="4" t="n"/>
      <c r="D34" s="4" t="n"/>
      <c r="E34" s="7" t="n"/>
      <c r="F34" s="7" t="n"/>
      <c r="G34" s="8">
        <f>IF(OR(E34="",F34=""),"",E34-F34)</f>
        <v/>
      </c>
      <c r="H34" s="4" t="n"/>
      <c r="I34" s="4" t="n"/>
    </row>
    <row r="35" ht="15.6" customHeight="1" s="33">
      <c r="A35" s="4" t="n"/>
      <c r="B35" s="4" t="n"/>
      <c r="C35" s="4" t="n"/>
      <c r="D35" s="4" t="n"/>
      <c r="E35" s="7" t="n"/>
      <c r="F35" s="7" t="n"/>
      <c r="G35" s="8">
        <f>IF(OR(E35="",F35=""),"",E35-F35)</f>
        <v/>
      </c>
      <c r="H35" s="4" t="n"/>
      <c r="I35" s="4" t="n"/>
    </row>
    <row r="36" ht="15.6" customHeight="1" s="33">
      <c r="A36" s="4" t="n"/>
      <c r="B36" s="4" t="n"/>
      <c r="C36" s="4" t="n"/>
      <c r="D36" s="4" t="n"/>
      <c r="E36" s="7" t="n"/>
      <c r="F36" s="7" t="n"/>
      <c r="G36" s="8">
        <f>IF(OR(E36="",F36=""),"",E36-F36)</f>
        <v/>
      </c>
      <c r="H36" s="4" t="n"/>
      <c r="I36" s="4" t="n"/>
    </row>
    <row r="37" ht="15.6" customHeight="1" s="33">
      <c r="A37" s="4" t="n"/>
      <c r="B37" s="4" t="n"/>
      <c r="C37" s="4" t="n"/>
      <c r="D37" s="4" t="n"/>
      <c r="E37" s="7" t="n"/>
      <c r="F37" s="7" t="n"/>
      <c r="G37" s="8">
        <f>IF(OR(E37="",F37=""),"",E37-F37)</f>
        <v/>
      </c>
      <c r="H37" s="4" t="n"/>
      <c r="I37" s="4" t="n"/>
    </row>
    <row r="38" ht="15.6" customHeight="1" s="33">
      <c r="A38" s="4" t="n"/>
      <c r="B38" s="4" t="n"/>
      <c r="C38" s="4" t="n"/>
      <c r="D38" s="4" t="n"/>
      <c r="E38" s="7" t="n"/>
      <c r="F38" s="7" t="n"/>
      <c r="G38" s="8">
        <f>IF(OR(E38="",F38=""),"",E38-F38)</f>
        <v/>
      </c>
      <c r="H38" s="4" t="n"/>
      <c r="I38" s="4" t="n"/>
    </row>
    <row r="39" ht="15.6" customHeight="1" s="33">
      <c r="A39" s="4" t="n"/>
      <c r="B39" s="4" t="n"/>
      <c r="C39" s="4" t="n"/>
      <c r="D39" s="4" t="n"/>
      <c r="E39" s="7" t="n"/>
      <c r="F39" s="7" t="n"/>
      <c r="G39" s="8">
        <f>IF(OR(E39="",F39=""),"",E39-F39)</f>
        <v/>
      </c>
      <c r="H39" s="4" t="n"/>
      <c r="I39" s="4" t="n"/>
    </row>
    <row r="40" ht="15.6" customHeight="1" s="33">
      <c r="A40" s="4" t="n"/>
      <c r="B40" s="4" t="n"/>
      <c r="C40" s="4" t="n"/>
      <c r="D40" s="4" t="n"/>
      <c r="E40" s="7" t="n"/>
      <c r="F40" s="7" t="n"/>
      <c r="G40" s="8">
        <f>IF(OR(E40="",F40=""),"",E40-F40)</f>
        <v/>
      </c>
      <c r="H40" s="4" t="n"/>
      <c r="I40" s="4" t="n"/>
    </row>
    <row r="41" ht="15.6" customHeight="1" s="33">
      <c r="A41" s="4" t="n"/>
      <c r="B41" s="4" t="n"/>
      <c r="C41" s="4" t="n"/>
      <c r="D41" s="4" t="n"/>
      <c r="E41" s="7" t="n"/>
      <c r="F41" s="7" t="n"/>
      <c r="G41" s="8">
        <f>IF(OR(E41="",F41=""),"",E41-F41)</f>
        <v/>
      </c>
      <c r="H41" s="4" t="n"/>
      <c r="I41" s="4" t="n"/>
    </row>
    <row r="42" ht="15.6" customHeight="1" s="33">
      <c r="A42" s="4" t="n"/>
      <c r="B42" s="4" t="n"/>
      <c r="C42" s="4" t="n"/>
      <c r="D42" s="4" t="n"/>
      <c r="E42" s="7" t="n"/>
      <c r="F42" s="7" t="n"/>
      <c r="G42" s="8">
        <f>IF(OR(E42="",F42=""),"",E42-F42)</f>
        <v/>
      </c>
      <c r="H42" s="4" t="n"/>
      <c r="I42" s="4" t="n"/>
    </row>
    <row r="43" ht="15.6" customHeight="1" s="33">
      <c r="A43" s="4" t="n"/>
      <c r="B43" s="4" t="n"/>
      <c r="C43" s="4" t="n"/>
      <c r="D43" s="4" t="n"/>
      <c r="E43" s="7" t="n"/>
      <c r="F43" s="7" t="n"/>
      <c r="G43" s="8">
        <f>IF(OR(E43="",F43=""),"",E43-F43)</f>
        <v/>
      </c>
      <c r="H43" s="4" t="n"/>
      <c r="I43" s="4" t="n"/>
    </row>
    <row r="44" ht="15.6" customHeight="1" s="33">
      <c r="A44" s="4" t="n"/>
      <c r="B44" s="4" t="n"/>
      <c r="C44" s="4" t="n"/>
      <c r="D44" s="4" t="n"/>
      <c r="E44" s="7" t="n"/>
      <c r="F44" s="7" t="n"/>
      <c r="G44" s="8">
        <f>IF(OR(E44="",F44=""),"",E44-F44)</f>
        <v/>
      </c>
      <c r="H44" s="4" t="n"/>
      <c r="I44" s="4" t="n"/>
    </row>
    <row r="45" ht="15.6" customHeight="1" s="33">
      <c r="A45" s="4" t="n"/>
      <c r="B45" s="4" t="n"/>
      <c r="C45" s="4" t="n"/>
      <c r="D45" s="4" t="n"/>
      <c r="E45" s="7" t="n"/>
      <c r="F45" s="7" t="n"/>
      <c r="G45" s="8">
        <f>IF(OR(E45="",F45=""),"",E45-F45)</f>
        <v/>
      </c>
      <c r="H45" s="4" t="n"/>
      <c r="I45" s="4" t="n"/>
    </row>
    <row r="46" ht="15.6" customHeight="1" s="33">
      <c r="A46" s="4" t="n"/>
      <c r="B46" s="4" t="n"/>
      <c r="C46" s="4" t="n"/>
      <c r="D46" s="4" t="n"/>
      <c r="E46" s="7" t="n"/>
      <c r="F46" s="7" t="n"/>
      <c r="G46" s="8">
        <f>IF(OR(E46="",F46=""),"",E46-F46)</f>
        <v/>
      </c>
      <c r="H46" s="4" t="n"/>
      <c r="I46" s="4" t="n"/>
    </row>
    <row r="47" ht="15.6" customHeight="1" s="33">
      <c r="A47" s="4" t="n"/>
      <c r="B47" s="4" t="n"/>
      <c r="C47" s="4" t="n"/>
      <c r="D47" s="4" t="n"/>
      <c r="E47" s="7" t="n"/>
      <c r="F47" s="7" t="n"/>
      <c r="G47" s="8">
        <f>IF(OR(E47="",F47=""),"",E47-F47)</f>
        <v/>
      </c>
      <c r="H47" s="4" t="n"/>
      <c r="I47" s="4" t="n"/>
    </row>
    <row r="48" ht="15.6" customHeight="1" s="33">
      <c r="A48" s="4" t="n"/>
      <c r="B48" s="4" t="n"/>
      <c r="C48" s="4" t="n"/>
      <c r="D48" s="4" t="n"/>
      <c r="E48" s="7" t="n"/>
      <c r="F48" s="7" t="n"/>
      <c r="G48" s="8">
        <f>IF(OR(E48="",F48=""),"",E48-F48)</f>
        <v/>
      </c>
      <c r="H48" s="4" t="n"/>
      <c r="I48" s="4" t="n"/>
    </row>
    <row r="49" ht="15.6" customHeight="1" s="33">
      <c r="A49" s="4" t="n"/>
      <c r="B49" s="4" t="n"/>
      <c r="C49" s="4" t="n"/>
      <c r="D49" s="4" t="n"/>
      <c r="E49" s="7" t="n"/>
      <c r="F49" s="7" t="n"/>
      <c r="G49" s="8">
        <f>IF(OR(E49="",F49=""),"",E49-F49)</f>
        <v/>
      </c>
      <c r="H49" s="4" t="n"/>
      <c r="I49" s="4" t="n"/>
    </row>
    <row r="50" ht="15.6" customHeight="1" s="33">
      <c r="A50" s="4" t="n"/>
      <c r="B50" s="4" t="n"/>
      <c r="C50" s="4" t="n"/>
      <c r="D50" s="4" t="n"/>
      <c r="E50" s="7" t="n"/>
      <c r="F50" s="7" t="n"/>
      <c r="G50" s="8">
        <f>IF(OR(E50="",F50=""),"",E50-F50)</f>
        <v/>
      </c>
      <c r="H50" s="4" t="n"/>
      <c r="I50" s="4" t="n"/>
    </row>
    <row r="51" ht="15.6" customHeight="1" s="33">
      <c r="A51" s="4" t="n"/>
      <c r="B51" s="4" t="n"/>
      <c r="C51" s="4" t="n"/>
      <c r="D51" s="4" t="n"/>
      <c r="E51" s="7" t="n"/>
      <c r="F51" s="7" t="n"/>
      <c r="G51" s="8">
        <f>IF(OR(E51="",F51=""),"",E51-F51)</f>
        <v/>
      </c>
      <c r="H51" s="4" t="n"/>
      <c r="I51" s="4" t="n"/>
    </row>
    <row r="52" ht="15.6" customHeight="1" s="33">
      <c r="A52" s="4" t="n"/>
      <c r="B52" s="4" t="n"/>
      <c r="C52" s="4" t="n"/>
      <c r="D52" s="4" t="n"/>
      <c r="E52" s="7" t="n"/>
      <c r="F52" s="7" t="n"/>
      <c r="G52" s="8">
        <f>IF(OR(E52="",F52=""),"",E52-F52)</f>
        <v/>
      </c>
      <c r="H52" s="4" t="n"/>
      <c r="I52" s="4" t="n"/>
    </row>
    <row r="53" ht="15.6" customHeight="1" s="33">
      <c r="A53" s="4" t="n"/>
      <c r="B53" s="4" t="n"/>
      <c r="C53" s="4" t="n"/>
      <c r="D53" s="4" t="n"/>
      <c r="E53" s="7" t="n"/>
      <c r="F53" s="7" t="n"/>
      <c r="G53" s="8">
        <f>IF(OR(E53="",F53=""),"",E53-F53)</f>
        <v/>
      </c>
      <c r="H53" s="4" t="n"/>
      <c r="I53" s="4" t="n"/>
    </row>
    <row r="54" ht="15.6" customHeight="1" s="33">
      <c r="A54" s="4" t="n"/>
      <c r="B54" s="4" t="n"/>
      <c r="C54" s="4" t="n"/>
      <c r="D54" s="4" t="n"/>
      <c r="E54" s="7" t="n"/>
      <c r="F54" s="7" t="n"/>
      <c r="G54" s="8">
        <f>IF(OR(E54="",F54=""),"",E54-F54)</f>
        <v/>
      </c>
      <c r="H54" s="4" t="n"/>
      <c r="I54" s="4" t="n"/>
    </row>
    <row r="55" ht="15.6" customHeight="1" s="33">
      <c r="A55" s="4" t="n"/>
      <c r="B55" s="4" t="n"/>
      <c r="C55" s="4" t="n"/>
      <c r="D55" s="4" t="n"/>
      <c r="E55" s="7" t="n"/>
      <c r="F55" s="7" t="n"/>
      <c r="G55" s="8">
        <f>IF(OR(E55="",F55=""),"",E55-F55)</f>
        <v/>
      </c>
      <c r="H55" s="4" t="n"/>
      <c r="I55" s="4" t="n"/>
    </row>
    <row r="56" ht="15.6" customHeight="1" s="33">
      <c r="A56" s="4" t="n"/>
      <c r="B56" s="4" t="n"/>
      <c r="C56" s="4" t="n"/>
      <c r="D56" s="4" t="n"/>
      <c r="E56" s="7" t="n"/>
      <c r="F56" s="7" t="n"/>
      <c r="G56" s="8">
        <f>IF(OR(E56="",F56=""),"",E56-F56)</f>
        <v/>
      </c>
      <c r="H56" s="4" t="n"/>
      <c r="I56" s="4" t="n"/>
    </row>
    <row r="57" ht="15.6" customHeight="1" s="33">
      <c r="A57" s="4" t="n"/>
      <c r="B57" s="4" t="n"/>
      <c r="C57" s="4" t="n"/>
      <c r="D57" s="4" t="n"/>
      <c r="E57" s="7" t="n"/>
      <c r="F57" s="7" t="n"/>
      <c r="G57" s="8">
        <f>IF(OR(E57="",F57=""),"",E57-F57)</f>
        <v/>
      </c>
      <c r="H57" s="4" t="n"/>
      <c r="I57" s="4" t="n"/>
    </row>
    <row r="58" ht="15.6" customHeight="1" s="33">
      <c r="A58" s="4" t="n"/>
      <c r="B58" s="4" t="n"/>
      <c r="C58" s="4" t="n"/>
      <c r="D58" s="4" t="n"/>
      <c r="E58" s="7" t="n"/>
      <c r="F58" s="7" t="n"/>
      <c r="G58" s="8">
        <f>IF(OR(E58="",F58=""),"",E58-F58)</f>
        <v/>
      </c>
      <c r="H58" s="4" t="n"/>
      <c r="I58" s="4" t="n"/>
    </row>
    <row r="59" ht="15.6" customHeight="1" s="33">
      <c r="A59" s="4" t="n"/>
      <c r="B59" s="4" t="n"/>
      <c r="C59" s="4" t="n"/>
      <c r="D59" s="4" t="n"/>
      <c r="E59" s="7" t="n"/>
      <c r="F59" s="7" t="n"/>
      <c r="G59" s="8">
        <f>IF(OR(E59="",F59=""),"",E59-F59)</f>
        <v/>
      </c>
      <c r="H59" s="4" t="n"/>
      <c r="I59" s="4" t="n"/>
    </row>
    <row r="60" ht="15.6" customHeight="1" s="33">
      <c r="A60" s="4" t="n"/>
      <c r="B60" s="4" t="n"/>
      <c r="C60" s="4" t="n"/>
      <c r="D60" s="4" t="n"/>
      <c r="E60" s="7" t="n"/>
      <c r="F60" s="7" t="n"/>
      <c r="G60" s="8">
        <f>IF(OR(E60="",F60=""),"",E60-F60)</f>
        <v/>
      </c>
      <c r="H60" s="4" t="n"/>
      <c r="I60" s="4" t="n"/>
    </row>
    <row r="61" ht="15.6" customHeight="1" s="33">
      <c r="A61" s="4" t="n"/>
      <c r="B61" s="4" t="n"/>
      <c r="C61" s="4" t="n"/>
      <c r="D61" s="4" t="n"/>
      <c r="E61" s="7" t="n"/>
      <c r="F61" s="7" t="n"/>
      <c r="G61" s="8">
        <f>IF(OR(E61="",F61=""),"",E61-F61)</f>
        <v/>
      </c>
      <c r="H61" s="4" t="n"/>
      <c r="I61" s="4" t="n"/>
    </row>
    <row r="62" ht="15.6" customHeight="1" s="33">
      <c r="A62" s="4" t="n"/>
      <c r="B62" s="4" t="n"/>
      <c r="C62" s="4" t="n"/>
      <c r="D62" s="4" t="n"/>
      <c r="E62" s="7" t="n"/>
      <c r="F62" s="7" t="n"/>
      <c r="G62" s="8">
        <f>IF(OR(E62="",F62=""),"",E62-F62)</f>
        <v/>
      </c>
      <c r="H62" s="4" t="n"/>
      <c r="I62" s="4" t="n"/>
    </row>
    <row r="63" ht="15.6" customHeight="1" s="33">
      <c r="A63" s="4" t="n"/>
      <c r="B63" s="4" t="n"/>
      <c r="C63" s="4" t="n"/>
      <c r="D63" s="4" t="n"/>
      <c r="E63" s="7" t="n"/>
      <c r="F63" s="7" t="n"/>
      <c r="G63" s="8">
        <f>IF(OR(E63="",F63=""),"",E63-F63)</f>
        <v/>
      </c>
      <c r="H63" s="4" t="n"/>
      <c r="I63" s="4" t="n"/>
    </row>
    <row r="64" ht="15.6" customHeight="1" s="33">
      <c r="A64" s="4" t="n"/>
      <c r="B64" s="4" t="n"/>
      <c r="C64" s="4" t="n"/>
      <c r="D64" s="4" t="n"/>
      <c r="E64" s="7" t="n"/>
      <c r="F64" s="7" t="n"/>
      <c r="G64" s="8">
        <f>IF(OR(E64="",F64=""),"",E64-F64)</f>
        <v/>
      </c>
      <c r="H64" s="4" t="n"/>
      <c r="I64" s="4" t="n"/>
    </row>
    <row r="65" ht="15.6" customHeight="1" s="33">
      <c r="A65" s="4" t="n"/>
      <c r="B65" s="4" t="n"/>
      <c r="C65" s="4" t="n"/>
      <c r="D65" s="4" t="n"/>
      <c r="E65" s="7" t="n"/>
      <c r="F65" s="7" t="n"/>
      <c r="G65" s="8">
        <f>IF(OR(E65="",F65=""),"",E65-F65)</f>
        <v/>
      </c>
      <c r="H65" s="4" t="n"/>
      <c r="I65" s="4" t="n"/>
    </row>
    <row r="66" ht="15.6" customHeight="1" s="33">
      <c r="A66" s="4" t="n"/>
      <c r="B66" s="4" t="n"/>
      <c r="C66" s="4" t="n"/>
      <c r="D66" s="4" t="n"/>
      <c r="E66" s="7" t="n"/>
      <c r="F66" s="7" t="n"/>
      <c r="G66" s="8">
        <f>IF(OR(E66="",F66=""),"",E66-F66)</f>
        <v/>
      </c>
      <c r="H66" s="4" t="n"/>
      <c r="I66" s="4" t="n"/>
    </row>
    <row r="67" ht="15.6" customHeight="1" s="33">
      <c r="A67" s="4" t="n"/>
      <c r="B67" s="4" t="n"/>
      <c r="C67" s="4" t="n"/>
      <c r="D67" s="4" t="n"/>
      <c r="E67" s="7" t="n"/>
      <c r="F67" s="7" t="n"/>
      <c r="G67" s="8">
        <f>IF(OR(E67="",F67=""),"",E67-F67)</f>
        <v/>
      </c>
      <c r="H67" s="4" t="n"/>
      <c r="I67" s="4" t="n"/>
    </row>
    <row r="68" ht="15.6" customHeight="1" s="33">
      <c r="A68" s="4" t="n"/>
      <c r="B68" s="4" t="n"/>
      <c r="C68" s="4" t="n"/>
      <c r="D68" s="4" t="n"/>
      <c r="E68" s="7" t="n"/>
      <c r="F68" s="7" t="n"/>
      <c r="G68" s="8">
        <f>IF(OR(E68="",F68=""),"",E68-F68)</f>
        <v/>
      </c>
      <c r="H68" s="4" t="n"/>
      <c r="I68" s="4" t="n"/>
    </row>
    <row r="69" ht="15.6" customHeight="1" s="33">
      <c r="A69" s="4" t="n"/>
      <c r="B69" s="4" t="n"/>
      <c r="C69" s="4" t="n"/>
      <c r="D69" s="4" t="n"/>
      <c r="E69" s="7" t="n"/>
      <c r="F69" s="7" t="n"/>
      <c r="G69" s="8">
        <f>IF(OR(E69="",F69=""),"",E69-F69)</f>
        <v/>
      </c>
      <c r="H69" s="4" t="n"/>
      <c r="I69" s="4" t="n"/>
    </row>
    <row r="70" ht="15.6" customHeight="1" s="33">
      <c r="A70" s="4" t="n"/>
      <c r="B70" s="4" t="n"/>
      <c r="C70" s="4" t="n"/>
      <c r="D70" s="4" t="n"/>
      <c r="E70" s="7" t="n"/>
      <c r="F70" s="7" t="n"/>
      <c r="G70" s="8">
        <f>IF(OR(E70="",F70=""),"",E70-F70)</f>
        <v/>
      </c>
      <c r="H70" s="4" t="n"/>
      <c r="I70" s="4" t="n"/>
    </row>
    <row r="71" ht="15.6" customHeight="1" s="33">
      <c r="A71" s="4" t="n"/>
      <c r="B71" s="4" t="n"/>
      <c r="C71" s="4" t="n"/>
      <c r="D71" s="4" t="n"/>
      <c r="E71" s="7" t="n"/>
      <c r="F71" s="7" t="n"/>
      <c r="G71" s="8">
        <f>IF(OR(E71="",F71=""),"",E71-F71)</f>
        <v/>
      </c>
      <c r="H71" s="4" t="n"/>
      <c r="I71" s="4" t="n"/>
    </row>
    <row r="72" ht="15.6" customHeight="1" s="33">
      <c r="A72" s="4" t="n"/>
      <c r="B72" s="4" t="n"/>
      <c r="C72" s="4" t="n"/>
      <c r="D72" s="4" t="n"/>
      <c r="E72" s="7" t="n"/>
      <c r="F72" s="7" t="n"/>
      <c r="G72" s="8">
        <f>IF(OR(E72="",F72=""),"",E72-F72)</f>
        <v/>
      </c>
      <c r="H72" s="4" t="n"/>
      <c r="I72" s="4" t="n"/>
    </row>
    <row r="73" ht="15.6" customHeight="1" s="33">
      <c r="A73" s="4" t="n"/>
      <c r="B73" s="4" t="n"/>
      <c r="C73" s="4" t="n"/>
      <c r="D73" s="4" t="n"/>
      <c r="E73" s="7" t="n"/>
      <c r="F73" s="7" t="n"/>
      <c r="G73" s="8">
        <f>IF(OR(E73="",F73=""),"",E73-F73)</f>
        <v/>
      </c>
      <c r="H73" s="4" t="n"/>
      <c r="I73" s="4" t="n"/>
    </row>
    <row r="74" ht="15.6" customHeight="1" s="33">
      <c r="A74" s="4" t="n"/>
      <c r="B74" s="4" t="n"/>
      <c r="C74" s="4" t="n"/>
      <c r="D74" s="4" t="n"/>
      <c r="E74" s="7" t="n"/>
      <c r="F74" s="7" t="n"/>
      <c r="G74" s="8">
        <f>IF(OR(E74="",F74=""),"",E74-F74)</f>
        <v/>
      </c>
      <c r="H74" s="4" t="n"/>
      <c r="I74" s="4" t="n"/>
    </row>
    <row r="75" ht="15.6" customHeight="1" s="33">
      <c r="A75" s="4" t="n"/>
      <c r="B75" s="4" t="n"/>
      <c r="C75" s="4" t="n"/>
      <c r="D75" s="4" t="n"/>
      <c r="E75" s="7" t="n"/>
      <c r="F75" s="7" t="n"/>
      <c r="G75" s="8">
        <f>IF(OR(E75="",F75=""),"",E75-F75)</f>
        <v/>
      </c>
      <c r="H75" s="4" t="n"/>
      <c r="I75" s="4" t="n"/>
    </row>
    <row r="76" ht="15.6" customHeight="1" s="33">
      <c r="A76" s="4" t="n"/>
      <c r="B76" s="4" t="n"/>
      <c r="C76" s="4" t="n"/>
      <c r="D76" s="4" t="n"/>
      <c r="E76" s="7" t="n"/>
      <c r="F76" s="7" t="n"/>
      <c r="G76" s="8">
        <f>IF(OR(E76="",F76=""),"",E76-F76)</f>
        <v/>
      </c>
      <c r="H76" s="4" t="n"/>
      <c r="I76" s="4" t="n"/>
    </row>
    <row r="77" ht="15.6" customHeight="1" s="33">
      <c r="A77" s="4" t="n"/>
      <c r="B77" s="4" t="n"/>
      <c r="C77" s="4" t="n"/>
      <c r="D77" s="4" t="n"/>
      <c r="E77" s="7" t="n"/>
      <c r="F77" s="7" t="n"/>
      <c r="G77" s="8">
        <f>IF(OR(E77="",F77=""),"",E77-F77)</f>
        <v/>
      </c>
      <c r="H77" s="4" t="n"/>
      <c r="I77" s="4" t="n"/>
    </row>
    <row r="78" ht="15.6" customHeight="1" s="33">
      <c r="A78" s="4" t="n"/>
      <c r="B78" s="4" t="n"/>
      <c r="C78" s="4" t="n"/>
      <c r="D78" s="4" t="n"/>
      <c r="E78" s="7" t="n"/>
      <c r="F78" s="7" t="n"/>
      <c r="G78" s="8">
        <f>IF(OR(E78="",F78=""),"",E78-F78)</f>
        <v/>
      </c>
      <c r="H78" s="4" t="n"/>
      <c r="I78" s="4" t="n"/>
    </row>
    <row r="79" ht="15.6" customHeight="1" s="33">
      <c r="A79" s="4" t="n"/>
      <c r="B79" s="4" t="n"/>
      <c r="C79" s="4" t="n"/>
      <c r="D79" s="4" t="n"/>
      <c r="E79" s="7" t="n"/>
      <c r="F79" s="7" t="n"/>
      <c r="G79" s="8">
        <f>IF(OR(E79="",F79=""),"",E79-F79)</f>
        <v/>
      </c>
      <c r="H79" s="4" t="n"/>
      <c r="I79" s="4" t="n"/>
    </row>
    <row r="80" ht="15.6" customHeight="1" s="33">
      <c r="A80" s="4" t="n"/>
      <c r="B80" s="4" t="n"/>
      <c r="C80" s="4" t="n"/>
      <c r="D80" s="4" t="n"/>
      <c r="E80" s="7" t="n"/>
      <c r="F80" s="7" t="n"/>
      <c r="G80" s="8">
        <f>IF(OR(E80="",F80=""),"",E80-F80)</f>
        <v/>
      </c>
      <c r="H80" s="4" t="n"/>
      <c r="I80" s="4" t="n"/>
    </row>
    <row r="81" ht="15.6" customHeight="1" s="33">
      <c r="A81" s="4" t="n"/>
      <c r="B81" s="4" t="n"/>
      <c r="C81" s="4" t="n"/>
      <c r="D81" s="4" t="n"/>
      <c r="E81" s="7" t="n"/>
      <c r="F81" s="7" t="n"/>
      <c r="G81" s="8">
        <f>IF(OR(E81="",F81=""),"",E81-F81)</f>
        <v/>
      </c>
      <c r="H81" s="4" t="n"/>
      <c r="I81" s="4" t="n"/>
    </row>
    <row r="82" ht="15.6" customHeight="1" s="33">
      <c r="A82" s="4" t="n"/>
      <c r="B82" s="4" t="n"/>
      <c r="C82" s="4" t="n"/>
      <c r="D82" s="4" t="n"/>
      <c r="E82" s="7" t="n"/>
      <c r="F82" s="7" t="n"/>
      <c r="G82" s="8">
        <f>IF(OR(E82="",F82=""),"",E82-F82)</f>
        <v/>
      </c>
      <c r="H82" s="4" t="n"/>
      <c r="I82" s="4" t="n"/>
    </row>
    <row r="83" ht="15.6" customHeight="1" s="33">
      <c r="A83" s="4" t="n"/>
      <c r="B83" s="4" t="n"/>
      <c r="C83" s="4" t="n"/>
      <c r="D83" s="4" t="n"/>
      <c r="E83" s="7" t="n"/>
      <c r="F83" s="7" t="n"/>
      <c r="G83" s="8">
        <f>IF(OR(E83="",F83=""),"",E83-F83)</f>
        <v/>
      </c>
      <c r="H83" s="4" t="n"/>
      <c r="I83" s="4" t="n"/>
    </row>
    <row r="84" ht="15.6" customHeight="1" s="33">
      <c r="A84" s="4" t="n"/>
      <c r="B84" s="4" t="n"/>
      <c r="C84" s="4" t="n"/>
      <c r="D84" s="4" t="n"/>
      <c r="E84" s="7" t="n"/>
      <c r="F84" s="7" t="n"/>
      <c r="G84" s="8">
        <f>IF(OR(E84="",F84=""),"",E84-F84)</f>
        <v/>
      </c>
      <c r="H84" s="4" t="n"/>
      <c r="I84" s="4" t="n"/>
    </row>
    <row r="85" ht="15.6" customHeight="1" s="33">
      <c r="A85" s="4" t="n"/>
      <c r="B85" s="4" t="n"/>
      <c r="C85" s="4" t="n"/>
      <c r="D85" s="4" t="n"/>
      <c r="E85" s="7" t="n"/>
      <c r="F85" s="7" t="n"/>
      <c r="G85" s="8">
        <f>IF(OR(E85="",F85=""),"",E85-F85)</f>
        <v/>
      </c>
      <c r="H85" s="4" t="n"/>
      <c r="I85" s="4" t="n"/>
    </row>
    <row r="86" ht="15.6" customHeight="1" s="33">
      <c r="A86" s="4" t="n"/>
      <c r="B86" s="4" t="n"/>
      <c r="C86" s="4" t="n"/>
      <c r="D86" s="4" t="n"/>
      <c r="E86" s="7" t="n"/>
      <c r="F86" s="7" t="n"/>
      <c r="G86" s="8">
        <f>IF(OR(E86="",F86=""),"",E86-F86)</f>
        <v/>
      </c>
      <c r="H86" s="4" t="n"/>
      <c r="I86" s="4" t="n"/>
    </row>
    <row r="87" ht="15.6" customHeight="1" s="33">
      <c r="A87" s="4" t="n"/>
      <c r="B87" s="4" t="n"/>
      <c r="C87" s="4" t="n"/>
      <c r="D87" s="4" t="n"/>
      <c r="E87" s="7" t="n"/>
      <c r="F87" s="7" t="n"/>
      <c r="G87" s="8">
        <f>IF(OR(E87="",F87=""),"",E87-F87)</f>
        <v/>
      </c>
      <c r="H87" s="4" t="n"/>
      <c r="I87" s="4" t="n"/>
    </row>
    <row r="88" ht="15.6" customHeight="1" s="33">
      <c r="A88" s="4" t="n"/>
      <c r="B88" s="4" t="n"/>
      <c r="C88" s="4" t="n"/>
      <c r="D88" s="4" t="n"/>
      <c r="E88" s="7" t="n"/>
      <c r="F88" s="7" t="n"/>
      <c r="G88" s="8">
        <f>IF(OR(E88="",F88=""),"",E88-F88)</f>
        <v/>
      </c>
      <c r="H88" s="4" t="n"/>
      <c r="I88" s="4" t="n"/>
    </row>
    <row r="89" ht="15.6" customHeight="1" s="33">
      <c r="A89" s="4" t="n"/>
      <c r="B89" s="4" t="n"/>
      <c r="C89" s="4" t="n"/>
      <c r="D89" s="4" t="n"/>
      <c r="E89" s="7" t="n"/>
      <c r="F89" s="7" t="n"/>
      <c r="G89" s="8">
        <f>IF(OR(E89="",F89=""),"",E89-F89)</f>
        <v/>
      </c>
      <c r="H89" s="4" t="n"/>
      <c r="I89" s="4" t="n"/>
    </row>
    <row r="90" ht="15.6" customHeight="1" s="33">
      <c r="A90" s="4" t="n"/>
      <c r="B90" s="4" t="n"/>
      <c r="C90" s="4" t="n"/>
      <c r="D90" s="4" t="n"/>
      <c r="E90" s="7" t="n"/>
      <c r="F90" s="7" t="n"/>
      <c r="G90" s="8">
        <f>IF(OR(E90="",F90=""),"",E90-F90)</f>
        <v/>
      </c>
      <c r="H90" s="4" t="n"/>
      <c r="I90" s="4" t="n"/>
    </row>
    <row r="91" ht="15.6" customHeight="1" s="33">
      <c r="A91" s="4" t="n"/>
      <c r="B91" s="4" t="n"/>
      <c r="C91" s="4" t="n"/>
      <c r="D91" s="4" t="n"/>
      <c r="E91" s="7" t="n"/>
      <c r="F91" s="7" t="n"/>
      <c r="G91" s="8">
        <f>IF(OR(E91="",F91=""),"",E91-F91)</f>
        <v/>
      </c>
      <c r="H91" s="4" t="n"/>
      <c r="I91" s="4" t="n"/>
    </row>
    <row r="92" ht="15.6" customHeight="1" s="33">
      <c r="A92" s="4" t="n"/>
      <c r="B92" s="4" t="n"/>
      <c r="C92" s="4" t="n"/>
      <c r="D92" s="4" t="n"/>
      <c r="E92" s="7" t="n"/>
      <c r="F92" s="7" t="n"/>
      <c r="G92" s="8">
        <f>IF(OR(E92="",F92=""),"",E92-F92)</f>
        <v/>
      </c>
      <c r="H92" s="4" t="n"/>
      <c r="I92" s="4" t="n"/>
    </row>
    <row r="93" ht="15.6" customHeight="1" s="33">
      <c r="A93" s="4" t="n"/>
      <c r="B93" s="4" t="n"/>
      <c r="C93" s="4" t="n"/>
      <c r="D93" s="4" t="n"/>
      <c r="E93" s="7" t="n"/>
      <c r="F93" s="7" t="n"/>
      <c r="G93" s="8">
        <f>IF(OR(E93="",F93=""),"",E93-F93)</f>
        <v/>
      </c>
      <c r="H93" s="4" t="n"/>
      <c r="I93" s="4" t="n"/>
    </row>
    <row r="94" ht="15.6" customHeight="1" s="33">
      <c r="A94" s="4" t="n"/>
      <c r="B94" s="4" t="n"/>
      <c r="C94" s="4" t="n"/>
      <c r="D94" s="4" t="n"/>
      <c r="E94" s="7" t="n"/>
      <c r="F94" s="7" t="n"/>
      <c r="G94" s="8">
        <f>IF(OR(E94="",F94=""),"",E94-F94)</f>
        <v/>
      </c>
      <c r="H94" s="4" t="n"/>
      <c r="I94" s="4" t="n"/>
    </row>
    <row r="95" ht="15.6" customHeight="1" s="33">
      <c r="A95" s="4" t="n"/>
      <c r="B95" s="4" t="n"/>
      <c r="C95" s="4" t="n"/>
      <c r="D95" s="4" t="n"/>
      <c r="E95" s="7" t="n"/>
      <c r="F95" s="7" t="n"/>
      <c r="G95" s="8">
        <f>IF(OR(E95="",F95=""),"",E95-F95)</f>
        <v/>
      </c>
      <c r="H95" s="4" t="n"/>
      <c r="I95" s="4" t="n"/>
    </row>
    <row r="96" ht="15.6" customHeight="1" s="33">
      <c r="A96" s="4" t="n"/>
      <c r="B96" s="4" t="n"/>
      <c r="C96" s="4" t="n"/>
      <c r="D96" s="4" t="n"/>
      <c r="E96" s="7" t="n"/>
      <c r="F96" s="7" t="n"/>
      <c r="G96" s="8">
        <f>IF(OR(E96="",F96=""),"",E96-F96)</f>
        <v/>
      </c>
      <c r="H96" s="4" t="n"/>
      <c r="I96" s="4" t="n"/>
    </row>
    <row r="97" ht="15.6" customHeight="1" s="33">
      <c r="A97" s="4" t="n"/>
      <c r="B97" s="4" t="n"/>
      <c r="C97" s="4" t="n"/>
      <c r="D97" s="4" t="n"/>
      <c r="E97" s="7" t="n"/>
      <c r="F97" s="7" t="n"/>
      <c r="G97" s="8">
        <f>IF(OR(E97="",F97=""),"",E97-F97)</f>
        <v/>
      </c>
      <c r="H97" s="4" t="n"/>
      <c r="I97" s="4" t="n"/>
    </row>
    <row r="98" ht="15.6" customHeight="1" s="33">
      <c r="A98" s="4" t="n"/>
      <c r="B98" s="4" t="n"/>
      <c r="C98" s="4" t="n"/>
      <c r="D98" s="4" t="n"/>
      <c r="E98" s="7" t="n"/>
      <c r="F98" s="7" t="n"/>
      <c r="G98" s="8">
        <f>IF(OR(E98="",F98=""),"",E98-F98)</f>
        <v/>
      </c>
      <c r="H98" s="4" t="n"/>
      <c r="I98" s="4" t="n"/>
    </row>
    <row r="99" ht="15.6" customHeight="1" s="33">
      <c r="A99" s="4" t="n"/>
      <c r="B99" s="4" t="n"/>
      <c r="C99" s="4" t="n"/>
      <c r="D99" s="4" t="n"/>
      <c r="E99" s="7" t="n"/>
      <c r="F99" s="7" t="n"/>
      <c r="G99" s="8">
        <f>IF(OR(E99="",F99=""),"",E99-F99)</f>
        <v/>
      </c>
      <c r="H99" s="4" t="n"/>
      <c r="I99" s="4" t="n"/>
    </row>
    <row r="100" ht="15.6" customHeight="1" s="33">
      <c r="A100" s="4" t="n"/>
      <c r="B100" s="4" t="n"/>
      <c r="C100" s="4" t="n"/>
      <c r="D100" s="4" t="n"/>
      <c r="E100" s="7" t="n"/>
      <c r="F100" s="7" t="n"/>
      <c r="G100" s="8">
        <f>IF(OR(E100="",F100=""),"",E100-F100)</f>
        <v/>
      </c>
      <c r="H100" s="4" t="n"/>
      <c r="I100" s="4" t="n"/>
    </row>
    <row r="101" ht="15.6" customHeight="1" s="33">
      <c r="A101" s="4" t="n"/>
      <c r="B101" s="4" t="n"/>
      <c r="C101" s="4" t="n"/>
      <c r="D101" s="4" t="n"/>
      <c r="E101" s="7" t="n"/>
      <c r="F101" s="7" t="n"/>
      <c r="G101" s="8">
        <f>IF(OR(E101="",F101=""),"",E101-F101)</f>
        <v/>
      </c>
      <c r="H101" s="4" t="n"/>
      <c r="I101" s="4" t="n"/>
    </row>
    <row r="102" ht="15.6" customHeight="1" s="33">
      <c r="A102" s="4" t="n"/>
      <c r="B102" s="4" t="n"/>
      <c r="C102" s="4" t="n"/>
      <c r="D102" s="4" t="n"/>
      <c r="E102" s="7" t="n"/>
      <c r="F102" s="7" t="n"/>
      <c r="G102" s="8">
        <f>IF(OR(E102="",F102=""),"",E102-F102)</f>
        <v/>
      </c>
      <c r="H102" s="4" t="n"/>
      <c r="I102" s="4" t="n"/>
    </row>
    <row r="103" ht="15.6" customHeight="1" s="33">
      <c r="A103" s="4" t="n"/>
      <c r="B103" s="4" t="n"/>
      <c r="C103" s="4" t="n"/>
      <c r="D103" s="4" t="n"/>
      <c r="E103" s="7" t="n"/>
      <c r="F103" s="7" t="n"/>
      <c r="G103" s="8">
        <f>IF(OR(E103="",F103=""),"",E103-F103)</f>
        <v/>
      </c>
      <c r="H103" s="4" t="n"/>
      <c r="I103" s="4" t="n"/>
    </row>
    <row r="104" ht="15.6" customHeight="1" s="33">
      <c r="A104" s="4" t="n"/>
      <c r="B104" s="4" t="n"/>
      <c r="C104" s="4" t="n"/>
      <c r="D104" s="4" t="n"/>
      <c r="E104" s="7" t="n"/>
      <c r="F104" s="7" t="n"/>
      <c r="G104" s="8">
        <f>IF(OR(E104="",F104=""),"",E104-F104)</f>
        <v/>
      </c>
      <c r="H104" s="4" t="n"/>
      <c r="I104" s="4" t="n"/>
    </row>
    <row r="105" ht="15.6" customHeight="1" s="33">
      <c r="A105" s="4" t="n"/>
      <c r="B105" s="4" t="n"/>
      <c r="C105" s="4" t="n"/>
      <c r="D105" s="4" t="n"/>
      <c r="E105" s="7" t="n"/>
      <c r="F105" s="7" t="n"/>
      <c r="G105" s="8">
        <f>IF(OR(E105="",F105=""),"",E105-F105)</f>
        <v/>
      </c>
      <c r="H105" s="4" t="n"/>
      <c r="I105" s="4" t="n"/>
    </row>
    <row r="106" ht="15.6" customHeight="1" s="33">
      <c r="A106" s="4" t="n"/>
      <c r="B106" s="4" t="n"/>
      <c r="C106" s="4" t="n"/>
      <c r="D106" s="4" t="n"/>
      <c r="E106" s="7" t="n"/>
      <c r="F106" s="7" t="n"/>
      <c r="G106" s="8">
        <f>IF(OR(E106="",F106=""),"",E106-F106)</f>
        <v/>
      </c>
      <c r="H106" s="4" t="n"/>
      <c r="I106" s="4" t="n"/>
    </row>
    <row r="107" ht="15.6" customHeight="1" s="33">
      <c r="A107" s="4" t="n"/>
      <c r="B107" s="4" t="n"/>
      <c r="C107" s="4" t="n"/>
      <c r="D107" s="4" t="n"/>
      <c r="E107" s="7" t="n"/>
      <c r="F107" s="7" t="n"/>
      <c r="G107" s="8">
        <f>IF(OR(E107="",F107=""),"",E107-F107)</f>
        <v/>
      </c>
      <c r="H107" s="4" t="n"/>
      <c r="I107" s="4" t="n"/>
    </row>
    <row r="108" ht="15.6" customHeight="1" s="33">
      <c r="A108" s="4" t="n"/>
      <c r="B108" s="4" t="n"/>
      <c r="C108" s="4" t="n"/>
      <c r="D108" s="4" t="n"/>
      <c r="E108" s="7" t="n"/>
      <c r="F108" s="7" t="n"/>
      <c r="G108" s="8">
        <f>IF(OR(E108="",F108=""),"",E108-F108)</f>
        <v/>
      </c>
      <c r="H108" s="4" t="n"/>
      <c r="I108" s="4" t="n"/>
    </row>
    <row r="109" ht="15.6" customHeight="1" s="33">
      <c r="A109" s="4" t="n"/>
      <c r="B109" s="4" t="n"/>
      <c r="C109" s="4" t="n"/>
      <c r="D109" s="4" t="n"/>
      <c r="E109" s="7" t="n"/>
      <c r="F109" s="7" t="n"/>
      <c r="G109" s="8">
        <f>IF(OR(E109="",F109=""),"",E109-F109)</f>
        <v/>
      </c>
      <c r="H109" s="4" t="n"/>
      <c r="I109" s="4" t="n"/>
    </row>
    <row r="110" ht="15.6" customHeight="1" s="33">
      <c r="A110" s="4" t="n"/>
      <c r="B110" s="4" t="n"/>
      <c r="C110" s="4" t="n"/>
      <c r="D110" s="4" t="n"/>
      <c r="E110" s="7" t="n"/>
      <c r="F110" s="7" t="n"/>
      <c r="G110" s="8">
        <f>IF(OR(E110="",F110=""),"",E110-F110)</f>
        <v/>
      </c>
      <c r="H110" s="4" t="n"/>
      <c r="I110" s="4" t="n"/>
    </row>
    <row r="111" ht="15.6" customHeight="1" s="33">
      <c r="A111" s="4" t="n"/>
      <c r="B111" s="4" t="n"/>
      <c r="C111" s="4" t="n"/>
      <c r="D111" s="4" t="n"/>
      <c r="E111" s="7" t="n"/>
      <c r="F111" s="7" t="n"/>
      <c r="G111" s="8">
        <f>IF(OR(E111="",F111=""),"",E111-F111)</f>
        <v/>
      </c>
      <c r="H111" s="4" t="n"/>
      <c r="I111" s="4" t="n"/>
    </row>
    <row r="112" ht="15.6" customHeight="1" s="33">
      <c r="A112" s="4" t="n"/>
      <c r="B112" s="4" t="n"/>
      <c r="C112" s="4" t="n"/>
      <c r="D112" s="4" t="n"/>
      <c r="E112" s="7" t="n"/>
      <c r="F112" s="7" t="n"/>
      <c r="G112" s="8">
        <f>IF(OR(E112="",F112=""),"",E112-F112)</f>
        <v/>
      </c>
      <c r="H112" s="4" t="n"/>
      <c r="I112" s="4" t="n"/>
    </row>
    <row r="113" ht="15.6" customHeight="1" s="33">
      <c r="A113" s="4" t="n"/>
      <c r="B113" s="4" t="n"/>
      <c r="C113" s="4" t="n"/>
      <c r="D113" s="4" t="n"/>
      <c r="E113" s="7" t="n"/>
      <c r="F113" s="7" t="n"/>
      <c r="G113" s="8">
        <f>IF(OR(E113="",F113=""),"",E113-F113)</f>
        <v/>
      </c>
      <c r="H113" s="4" t="n"/>
      <c r="I113" s="4" t="n"/>
    </row>
    <row r="114" ht="15.6" customHeight="1" s="33">
      <c r="A114" s="4" t="n"/>
      <c r="B114" s="4" t="n"/>
      <c r="C114" s="4" t="n"/>
      <c r="D114" s="4" t="n"/>
      <c r="E114" s="7" t="n"/>
      <c r="F114" s="7" t="n"/>
      <c r="G114" s="8">
        <f>IF(OR(E114="",F114=""),"",E114-F114)</f>
        <v/>
      </c>
      <c r="H114" s="4" t="n"/>
      <c r="I114" s="4" t="n"/>
    </row>
    <row r="115" ht="15.6" customHeight="1" s="33">
      <c r="A115" s="4" t="n"/>
      <c r="B115" s="4" t="n"/>
      <c r="C115" s="4" t="n"/>
      <c r="D115" s="4" t="n"/>
      <c r="E115" s="7" t="n"/>
      <c r="F115" s="7" t="n"/>
      <c r="G115" s="8">
        <f>IF(OR(E115="",F115=""),"",E115-F115)</f>
        <v/>
      </c>
      <c r="H115" s="4" t="n"/>
      <c r="I115" s="4" t="n"/>
    </row>
    <row r="116" ht="15.6" customHeight="1" s="33">
      <c r="A116" s="4" t="n"/>
      <c r="B116" s="4" t="n"/>
      <c r="C116" s="4" t="n"/>
      <c r="D116" s="4" t="n"/>
      <c r="E116" s="7" t="n"/>
      <c r="F116" s="7" t="n"/>
      <c r="G116" s="8">
        <f>IF(OR(E116="",F116=""),"",E116-F116)</f>
        <v/>
      </c>
      <c r="H116" s="4" t="n"/>
      <c r="I116" s="4" t="n"/>
    </row>
    <row r="117" ht="15.6" customHeight="1" s="33">
      <c r="A117" s="4" t="n"/>
      <c r="B117" s="4" t="n"/>
      <c r="C117" s="4" t="n"/>
      <c r="D117" s="4" t="n"/>
      <c r="E117" s="7" t="n"/>
      <c r="F117" s="7" t="n"/>
      <c r="G117" s="8">
        <f>IF(OR(E117="",F117=""),"",E117-F117)</f>
        <v/>
      </c>
      <c r="H117" s="4" t="n"/>
      <c r="I117" s="4" t="n"/>
    </row>
    <row r="118" ht="15.6" customHeight="1" s="33">
      <c r="A118" s="4" t="n"/>
      <c r="B118" s="4" t="n"/>
      <c r="C118" s="4" t="n"/>
      <c r="D118" s="4" t="n"/>
      <c r="E118" s="7" t="n"/>
      <c r="F118" s="7" t="n"/>
      <c r="G118" s="8">
        <f>IF(OR(E118="",F118=""),"",E118-F118)</f>
        <v/>
      </c>
      <c r="H118" s="4" t="n"/>
      <c r="I118" s="4" t="n"/>
    </row>
    <row r="119" ht="15.6" customHeight="1" s="33">
      <c r="A119" s="4" t="n"/>
      <c r="B119" s="4" t="n"/>
      <c r="C119" s="4" t="n"/>
      <c r="D119" s="4" t="n"/>
      <c r="E119" s="7" t="n"/>
      <c r="F119" s="7" t="n"/>
      <c r="G119" s="8">
        <f>IF(OR(E119="",F119=""),"",E119-F119)</f>
        <v/>
      </c>
      <c r="H119" s="4" t="n"/>
      <c r="I119" s="4" t="n"/>
    </row>
    <row r="120" ht="15.6" customHeight="1" s="33">
      <c r="A120" s="4" t="n"/>
      <c r="B120" s="4" t="n"/>
      <c r="C120" s="4" t="n"/>
      <c r="D120" s="4" t="n"/>
      <c r="E120" s="7" t="n"/>
      <c r="F120" s="7" t="n"/>
      <c r="G120" s="8">
        <f>IF(OR(E120="",F120=""),"",E120-F120)</f>
        <v/>
      </c>
      <c r="H120" s="4" t="n"/>
      <c r="I120" s="4" t="n"/>
    </row>
    <row r="121" ht="15.6" customHeight="1" s="33">
      <c r="A121" s="4" t="n"/>
      <c r="B121" s="4" t="n"/>
      <c r="C121" s="4" t="n"/>
      <c r="D121" s="4" t="n"/>
      <c r="E121" s="7" t="n"/>
      <c r="F121" s="7" t="n"/>
      <c r="G121" s="8">
        <f>IF(OR(E121="",F121=""),"",E121-F121)</f>
        <v/>
      </c>
      <c r="H121" s="4" t="n"/>
      <c r="I121" s="4" t="n"/>
    </row>
    <row r="122" ht="15.6" customHeight="1" s="33">
      <c r="A122" s="4" t="n"/>
      <c r="B122" s="4" t="n"/>
      <c r="C122" s="4" t="n"/>
      <c r="D122" s="4" t="n"/>
      <c r="E122" s="7" t="n"/>
      <c r="F122" s="7" t="n"/>
      <c r="G122" s="8">
        <f>IF(OR(E122="",F122=""),"",E122-F122)</f>
        <v/>
      </c>
      <c r="H122" s="4" t="n"/>
      <c r="I122" s="4" t="n"/>
    </row>
    <row r="123" ht="15.6" customHeight="1" s="33">
      <c r="A123" s="4" t="n"/>
      <c r="B123" s="4" t="n"/>
      <c r="C123" s="4" t="n"/>
      <c r="D123" s="4" t="n"/>
      <c r="E123" s="7" t="n"/>
      <c r="F123" s="7" t="n"/>
      <c r="G123" s="8">
        <f>IF(OR(E123="",F123=""),"",E123-F123)</f>
        <v/>
      </c>
      <c r="H123" s="4" t="n"/>
      <c r="I123" s="4" t="n"/>
    </row>
    <row r="124" ht="15.6" customHeight="1" s="33">
      <c r="A124" s="4" t="n"/>
      <c r="B124" s="4" t="n"/>
      <c r="C124" s="4" t="n"/>
      <c r="D124" s="4" t="n"/>
      <c r="E124" s="7" t="n"/>
      <c r="F124" s="7" t="n"/>
      <c r="G124" s="8">
        <f>IF(OR(E124="",F124=""),"",E124-F124)</f>
        <v/>
      </c>
      <c r="H124" s="4" t="n"/>
      <c r="I124" s="4" t="n"/>
    </row>
    <row r="125" ht="15.6" customHeight="1" s="33">
      <c r="A125" s="4" t="n"/>
      <c r="B125" s="4" t="n"/>
      <c r="C125" s="4" t="n"/>
      <c r="D125" s="4" t="n"/>
      <c r="E125" s="7" t="n"/>
      <c r="F125" s="7" t="n"/>
      <c r="G125" s="8">
        <f>IF(OR(E125="",F125=""),"",E125-F125)</f>
        <v/>
      </c>
      <c r="H125" s="4" t="n"/>
      <c r="I125" s="4" t="n"/>
    </row>
    <row r="126" ht="15.6" customHeight="1" s="33">
      <c r="A126" s="4" t="n"/>
      <c r="B126" s="4" t="n"/>
      <c r="C126" s="4" t="n"/>
      <c r="D126" s="4" t="n"/>
      <c r="E126" s="7" t="n"/>
      <c r="F126" s="7" t="n"/>
      <c r="G126" s="8">
        <f>IF(OR(E126="",F126=""),"",E126-F126)</f>
        <v/>
      </c>
      <c r="H126" s="4" t="n"/>
      <c r="I126" s="4" t="n"/>
    </row>
    <row r="127" ht="15.6" customHeight="1" s="33">
      <c r="A127" s="4" t="n"/>
      <c r="B127" s="4" t="n"/>
      <c r="C127" s="4" t="n"/>
      <c r="D127" s="4" t="n"/>
      <c r="E127" s="7" t="n"/>
      <c r="F127" s="7" t="n"/>
      <c r="G127" s="8">
        <f>IF(OR(E127="",F127=""),"",E127-F127)</f>
        <v/>
      </c>
      <c r="H127" s="4" t="n"/>
      <c r="I127" s="4" t="n"/>
    </row>
    <row r="128" ht="15.6" customHeight="1" s="33">
      <c r="A128" s="4" t="n"/>
      <c r="B128" s="4" t="n"/>
      <c r="C128" s="4" t="n"/>
      <c r="D128" s="4" t="n"/>
      <c r="E128" s="7" t="n"/>
      <c r="F128" s="7" t="n"/>
      <c r="G128" s="8">
        <f>IF(OR(E128="",F128=""),"",E128-F128)</f>
        <v/>
      </c>
      <c r="H128" s="4" t="n"/>
      <c r="I128" s="4" t="n"/>
    </row>
    <row r="129" ht="15.6" customHeight="1" s="33">
      <c r="A129" s="4" t="n"/>
      <c r="B129" s="4" t="n"/>
      <c r="C129" s="4" t="n"/>
      <c r="D129" s="4" t="n"/>
      <c r="E129" s="7" t="n"/>
      <c r="F129" s="7" t="n"/>
      <c r="G129" s="8">
        <f>IF(OR(E129="",F129=""),"",E129-F129)</f>
        <v/>
      </c>
      <c r="H129" s="4" t="n"/>
      <c r="I129" s="4" t="n"/>
    </row>
    <row r="130" ht="15.6" customHeight="1" s="33">
      <c r="A130" s="4" t="n"/>
      <c r="B130" s="4" t="n"/>
      <c r="C130" s="4" t="n"/>
      <c r="D130" s="4" t="n"/>
      <c r="E130" s="7" t="n"/>
      <c r="F130" s="7" t="n"/>
      <c r="G130" s="8">
        <f>IF(OR(E130="",F130=""),"",E130-F130)</f>
        <v/>
      </c>
      <c r="H130" s="4" t="n"/>
      <c r="I130" s="4" t="n"/>
    </row>
    <row r="131" ht="15.6" customHeight="1" s="33">
      <c r="A131" s="4" t="n"/>
      <c r="B131" s="4" t="n"/>
      <c r="C131" s="4" t="n"/>
      <c r="D131" s="4" t="n"/>
      <c r="E131" s="7" t="n"/>
      <c r="F131" s="7" t="n"/>
      <c r="G131" s="8">
        <f>IF(OR(E131="",F131=""),"",E131-F131)</f>
        <v/>
      </c>
      <c r="H131" s="4" t="n"/>
      <c r="I131" s="4" t="n"/>
    </row>
    <row r="132" ht="15.6" customHeight="1" s="33">
      <c r="A132" s="4" t="n"/>
      <c r="B132" s="4" t="n"/>
      <c r="C132" s="4" t="n"/>
      <c r="D132" s="4" t="n"/>
      <c r="E132" s="7" t="n"/>
      <c r="F132" s="7" t="n"/>
      <c r="G132" s="8">
        <f>IF(OR(E132="",F132=""),"",E132-F132)</f>
        <v/>
      </c>
      <c r="H132" s="4" t="n"/>
      <c r="I132" s="4" t="n"/>
    </row>
    <row r="133" ht="15.6" customHeight="1" s="33">
      <c r="A133" s="4" t="n"/>
      <c r="B133" s="4" t="n"/>
      <c r="C133" s="4" t="n"/>
      <c r="D133" s="4" t="n"/>
      <c r="E133" s="7" t="n"/>
      <c r="F133" s="7" t="n"/>
      <c r="G133" s="8">
        <f>IF(OR(E133="",F133=""),"",E133-F133)</f>
        <v/>
      </c>
      <c r="H133" s="4" t="n"/>
      <c r="I133" s="4" t="n"/>
    </row>
    <row r="134" ht="15.6" customHeight="1" s="33">
      <c r="A134" s="4" t="n"/>
      <c r="B134" s="4" t="n"/>
      <c r="C134" s="4" t="n"/>
      <c r="D134" s="4" t="n"/>
      <c r="E134" s="7" t="n"/>
      <c r="F134" s="7" t="n"/>
      <c r="G134" s="8">
        <f>IF(OR(E134="",F134=""),"",E134-F134)</f>
        <v/>
      </c>
      <c r="H134" s="4" t="n"/>
      <c r="I134" s="4" t="n"/>
    </row>
    <row r="135" ht="15.6" customHeight="1" s="33">
      <c r="A135" s="4" t="n"/>
      <c r="B135" s="4" t="n"/>
      <c r="C135" s="4" t="n"/>
      <c r="D135" s="4" t="n"/>
      <c r="E135" s="7" t="n"/>
      <c r="F135" s="7" t="n"/>
      <c r="G135" s="8">
        <f>IF(OR(E135="",F135=""),"",E135-F135)</f>
        <v/>
      </c>
      <c r="H135" s="4" t="n"/>
      <c r="I135" s="4" t="n"/>
    </row>
    <row r="136" ht="15.6" customHeight="1" s="33">
      <c r="A136" s="4" t="n"/>
      <c r="B136" s="4" t="n"/>
      <c r="C136" s="4" t="n"/>
      <c r="D136" s="4" t="n"/>
      <c r="E136" s="7" t="n"/>
      <c r="F136" s="7" t="n"/>
      <c r="G136" s="8">
        <f>IF(OR(E136="",F136=""),"",E136-F136)</f>
        <v/>
      </c>
      <c r="H136" s="4" t="n"/>
      <c r="I136" s="4" t="n"/>
    </row>
    <row r="137" ht="15.6" customHeight="1" s="33">
      <c r="A137" s="4" t="n"/>
      <c r="B137" s="4" t="n"/>
      <c r="C137" s="4" t="n"/>
      <c r="D137" s="4" t="n"/>
      <c r="E137" s="7" t="n"/>
      <c r="F137" s="7" t="n"/>
      <c r="G137" s="8">
        <f>IF(OR(E137="",F137=""),"",E137-F137)</f>
        <v/>
      </c>
      <c r="H137" s="4" t="n"/>
      <c r="I137" s="4" t="n"/>
    </row>
    <row r="138" ht="15.6" customHeight="1" s="33">
      <c r="A138" s="4" t="n"/>
      <c r="B138" s="4" t="n"/>
      <c r="C138" s="4" t="n"/>
      <c r="D138" s="4" t="n"/>
      <c r="E138" s="7" t="n"/>
      <c r="F138" s="7" t="n"/>
      <c r="G138" s="8">
        <f>IF(OR(E138="",F138=""),"",E138-F138)</f>
        <v/>
      </c>
      <c r="H138" s="4" t="n"/>
      <c r="I138" s="4" t="n"/>
    </row>
    <row r="139" ht="15.6" customHeight="1" s="33">
      <c r="A139" s="4" t="n"/>
      <c r="B139" s="4" t="n"/>
      <c r="C139" s="4" t="n"/>
      <c r="D139" s="4" t="n"/>
      <c r="E139" s="7" t="n"/>
      <c r="F139" s="7" t="n"/>
      <c r="G139" s="8">
        <f>IF(OR(E139="",F139=""),"",E139-F139)</f>
        <v/>
      </c>
      <c r="H139" s="4" t="n"/>
      <c r="I139" s="4" t="n"/>
    </row>
    <row r="140" ht="15.6" customHeight="1" s="33">
      <c r="A140" s="4" t="n"/>
      <c r="B140" s="4" t="n"/>
      <c r="C140" s="4" t="n"/>
      <c r="D140" s="4" t="n"/>
      <c r="E140" s="7" t="n"/>
      <c r="F140" s="7" t="n"/>
      <c r="G140" s="8">
        <f>IF(OR(E140="",F140=""),"",E140-F140)</f>
        <v/>
      </c>
      <c r="H140" s="4" t="n"/>
      <c r="I140" s="4" t="n"/>
    </row>
    <row r="141" ht="15.6" customHeight="1" s="33">
      <c r="A141" s="4" t="n"/>
      <c r="B141" s="4" t="n"/>
      <c r="C141" s="4" t="n"/>
      <c r="D141" s="4" t="n"/>
      <c r="E141" s="7" t="n"/>
      <c r="F141" s="7" t="n"/>
      <c r="G141" s="8">
        <f>IF(OR(E141="",F141=""),"",E141-F141)</f>
        <v/>
      </c>
      <c r="H141" s="4" t="n"/>
      <c r="I141" s="4" t="n"/>
    </row>
    <row r="142" ht="15.6" customHeight="1" s="33">
      <c r="A142" s="4" t="n"/>
      <c r="B142" s="4" t="n"/>
      <c r="C142" s="4" t="n"/>
      <c r="D142" s="4" t="n"/>
      <c r="E142" s="7" t="n"/>
      <c r="F142" s="7" t="n"/>
      <c r="G142" s="8">
        <f>IF(OR(E142="",F142=""),"",E142-F142)</f>
        <v/>
      </c>
      <c r="H142" s="4" t="n"/>
      <c r="I142" s="4" t="n"/>
    </row>
    <row r="143" ht="15.6" customHeight="1" s="33">
      <c r="A143" s="4" t="n"/>
      <c r="B143" s="4" t="n"/>
      <c r="C143" s="4" t="n"/>
      <c r="D143" s="4" t="n"/>
      <c r="E143" s="7" t="n"/>
      <c r="F143" s="7" t="n"/>
      <c r="G143" s="8">
        <f>IF(OR(E143="",F143=""),"",E143-F143)</f>
        <v/>
      </c>
      <c r="H143" s="4" t="n"/>
      <c r="I143" s="4" t="n"/>
    </row>
    <row r="144" ht="15.6" customHeight="1" s="33">
      <c r="A144" s="4" t="n"/>
      <c r="B144" s="4" t="n"/>
      <c r="C144" s="4" t="n"/>
      <c r="D144" s="4" t="n"/>
      <c r="E144" s="7" t="n"/>
      <c r="F144" s="7" t="n"/>
      <c r="G144" s="8">
        <f>IF(OR(E144="",F144=""),"",E144-F144)</f>
        <v/>
      </c>
      <c r="H144" s="4" t="n"/>
      <c r="I144" s="4" t="n"/>
    </row>
    <row r="145" ht="15.6" customHeight="1" s="33">
      <c r="A145" s="4" t="n"/>
      <c r="B145" s="4" t="n"/>
      <c r="C145" s="4" t="n"/>
      <c r="D145" s="4" t="n"/>
      <c r="E145" s="7" t="n"/>
      <c r="F145" s="7" t="n"/>
      <c r="G145" s="8">
        <f>IF(OR(E145="",F145=""),"",E145-F145)</f>
        <v/>
      </c>
      <c r="H145" s="4" t="n"/>
      <c r="I145" s="4" t="n"/>
    </row>
    <row r="146" ht="15.6" customHeight="1" s="33">
      <c r="A146" s="4" t="n"/>
      <c r="B146" s="4" t="n"/>
      <c r="C146" s="4" t="n"/>
      <c r="D146" s="4" t="n"/>
      <c r="E146" s="7" t="n"/>
      <c r="F146" s="7" t="n"/>
      <c r="G146" s="8">
        <f>IF(OR(E146="",F146=""),"",E146-F146)</f>
        <v/>
      </c>
      <c r="H146" s="4" t="n"/>
      <c r="I146" s="4" t="n"/>
    </row>
    <row r="147" ht="15.6" customHeight="1" s="33">
      <c r="A147" s="4" t="n"/>
      <c r="B147" s="4" t="n"/>
      <c r="C147" s="4" t="n"/>
      <c r="D147" s="4" t="n"/>
      <c r="E147" s="7" t="n"/>
      <c r="F147" s="7" t="n"/>
      <c r="G147" s="8">
        <f>IF(OR(E147="",F147=""),"",E147-F147)</f>
        <v/>
      </c>
      <c r="H147" s="4" t="n"/>
      <c r="I147" s="4" t="n"/>
    </row>
    <row r="148" ht="15.6" customHeight="1" s="33">
      <c r="A148" s="4" t="n"/>
      <c r="B148" s="4" t="n"/>
      <c r="C148" s="4" t="n"/>
      <c r="D148" s="4" t="n"/>
      <c r="E148" s="7" t="n"/>
      <c r="F148" s="7" t="n"/>
      <c r="G148" s="8">
        <f>IF(OR(E148="",F148=""),"",E148-F148)</f>
        <v/>
      </c>
      <c r="H148" s="4" t="n"/>
      <c r="I148" s="4" t="n"/>
    </row>
    <row r="149" ht="15.6" customHeight="1" s="33">
      <c r="A149" s="4" t="n"/>
      <c r="B149" s="4" t="n"/>
      <c r="C149" s="4" t="n"/>
      <c r="D149" s="4" t="n"/>
      <c r="E149" s="7" t="n"/>
      <c r="F149" s="7" t="n"/>
      <c r="G149" s="8">
        <f>IF(OR(E149="",F149=""),"",E149-F149)</f>
        <v/>
      </c>
      <c r="H149" s="4" t="n"/>
      <c r="I149" s="4" t="n"/>
    </row>
    <row r="150" ht="15.6" customHeight="1" s="33">
      <c r="A150" s="4" t="n"/>
      <c r="B150" s="4" t="n"/>
      <c r="C150" s="4" t="n"/>
      <c r="D150" s="4" t="n"/>
      <c r="E150" s="7" t="n"/>
      <c r="F150" s="7" t="n"/>
      <c r="G150" s="8">
        <f>IF(OR(E150="",F150=""),"",E150-F150)</f>
        <v/>
      </c>
      <c r="H150" s="4" t="n"/>
      <c r="I150" s="4" t="n"/>
    </row>
    <row r="151" ht="15.6" customHeight="1" s="33">
      <c r="A151" s="4" t="n"/>
      <c r="B151" s="4" t="n"/>
      <c r="C151" s="4" t="n"/>
      <c r="D151" s="4" t="n"/>
      <c r="E151" s="7" t="n"/>
      <c r="F151" s="7" t="n"/>
      <c r="G151" s="8">
        <f>IF(OR(E151="",F151=""),"",E151-F151)</f>
        <v/>
      </c>
      <c r="H151" s="4" t="n"/>
      <c r="I151" s="4" t="n"/>
    </row>
    <row r="152" ht="15.6" customHeight="1" s="33">
      <c r="A152" s="4" t="n"/>
      <c r="B152" s="4" t="n"/>
      <c r="C152" s="4" t="n"/>
      <c r="D152" s="4" t="n"/>
      <c r="E152" s="7" t="n"/>
      <c r="F152" s="7" t="n"/>
      <c r="G152" s="8">
        <f>IF(OR(E152="",F152=""),"",E152-F152)</f>
        <v/>
      </c>
      <c r="H152" s="4" t="n"/>
      <c r="I152" s="4" t="n"/>
    </row>
    <row r="153" ht="15.6" customHeight="1" s="33">
      <c r="A153" s="4" t="n"/>
      <c r="B153" s="4" t="n"/>
      <c r="C153" s="4" t="n"/>
      <c r="D153" s="4" t="n"/>
      <c r="E153" s="7" t="n"/>
      <c r="F153" s="7" t="n"/>
      <c r="G153" s="8">
        <f>IF(OR(E153="",F153=""),"",E153-F153)</f>
        <v/>
      </c>
      <c r="H153" s="4" t="n"/>
      <c r="I153" s="4" t="n"/>
    </row>
    <row r="154" ht="15.6" customHeight="1" s="33">
      <c r="A154" s="4" t="n"/>
      <c r="B154" s="4" t="n"/>
      <c r="C154" s="4" t="n"/>
      <c r="D154" s="4" t="n"/>
      <c r="E154" s="7" t="n"/>
      <c r="F154" s="7" t="n"/>
      <c r="G154" s="8">
        <f>IF(OR(E154="",F154=""),"",E154-F154)</f>
        <v/>
      </c>
      <c r="H154" s="4" t="n"/>
      <c r="I154" s="4" t="n"/>
    </row>
    <row r="155" ht="15.6" customHeight="1" s="33">
      <c r="A155" s="4" t="n"/>
      <c r="B155" s="4" t="n"/>
      <c r="C155" s="4" t="n"/>
      <c r="D155" s="4" t="n"/>
      <c r="E155" s="7" t="n"/>
      <c r="F155" s="7" t="n"/>
      <c r="G155" s="8">
        <f>IF(OR(E155="",F155=""),"",E155-F155)</f>
        <v/>
      </c>
      <c r="H155" s="4" t="n"/>
      <c r="I155" s="4" t="n"/>
    </row>
    <row r="156" ht="15.6" customHeight="1" s="33">
      <c r="A156" s="4" t="n"/>
      <c r="B156" s="4" t="n"/>
      <c r="C156" s="4" t="n"/>
      <c r="D156" s="4" t="n"/>
      <c r="E156" s="7" t="n"/>
      <c r="F156" s="7" t="n"/>
      <c r="G156" s="8">
        <f>IF(OR(E156="",F156=""),"",E156-F156)</f>
        <v/>
      </c>
      <c r="H156" s="4" t="n"/>
      <c r="I156" s="4" t="n"/>
    </row>
    <row r="157" ht="15.6" customHeight="1" s="33">
      <c r="A157" s="4" t="n"/>
      <c r="B157" s="4" t="n"/>
      <c r="C157" s="4" t="n"/>
      <c r="D157" s="4" t="n"/>
      <c r="E157" s="7" t="n"/>
      <c r="F157" s="7" t="n"/>
      <c r="G157" s="8">
        <f>IF(OR(E157="",F157=""),"",E157-F157)</f>
        <v/>
      </c>
      <c r="H157" s="4" t="n"/>
      <c r="I157" s="4" t="n"/>
    </row>
    <row r="158" ht="15.6" customHeight="1" s="33">
      <c r="A158" s="4" t="n"/>
      <c r="B158" s="4" t="n"/>
      <c r="C158" s="4" t="n"/>
      <c r="D158" s="4" t="n"/>
      <c r="E158" s="7" t="n"/>
      <c r="F158" s="7" t="n"/>
      <c r="G158" s="8">
        <f>IF(OR(E158="",F158=""),"",E158-F158)</f>
        <v/>
      </c>
      <c r="H158" s="4" t="n"/>
      <c r="I158" s="4" t="n"/>
    </row>
    <row r="159" ht="15.6" customHeight="1" s="33">
      <c r="A159" s="4" t="n"/>
      <c r="B159" s="4" t="n"/>
      <c r="C159" s="4" t="n"/>
      <c r="D159" s="4" t="n"/>
      <c r="E159" s="7" t="n"/>
      <c r="F159" s="7" t="n"/>
      <c r="G159" s="8">
        <f>IF(OR(E159="",F159=""),"",E159-F159)</f>
        <v/>
      </c>
      <c r="H159" s="4" t="n"/>
      <c r="I159" s="4" t="n"/>
    </row>
    <row r="160" ht="15.6" customHeight="1" s="33">
      <c r="A160" s="4" t="n"/>
      <c r="B160" s="4" t="n"/>
      <c r="C160" s="4" t="n"/>
      <c r="D160" s="4" t="n"/>
      <c r="E160" s="7" t="n"/>
      <c r="F160" s="7" t="n"/>
      <c r="G160" s="8">
        <f>IF(OR(E160="",F160=""),"",E160-F160)</f>
        <v/>
      </c>
      <c r="H160" s="4" t="n"/>
      <c r="I160" s="4" t="n"/>
    </row>
    <row r="161" ht="15.6" customHeight="1" s="33">
      <c r="A161" s="4" t="n"/>
      <c r="B161" s="4" t="n"/>
      <c r="C161" s="4" t="n"/>
      <c r="D161" s="4" t="n"/>
      <c r="E161" s="7" t="n"/>
      <c r="F161" s="7" t="n"/>
      <c r="G161" s="8">
        <f>IF(OR(E161="",F161=""),"",E161-F161)</f>
        <v/>
      </c>
      <c r="H161" s="4" t="n"/>
      <c r="I161" s="4" t="n"/>
    </row>
    <row r="162" ht="15.6" customHeight="1" s="33">
      <c r="A162" s="4" t="n"/>
      <c r="B162" s="4" t="n"/>
      <c r="C162" s="4" t="n"/>
      <c r="D162" s="4" t="n"/>
      <c r="E162" s="7" t="n"/>
      <c r="F162" s="7" t="n"/>
      <c r="G162" s="8">
        <f>IF(OR(E162="",F162=""),"",E162-F162)</f>
        <v/>
      </c>
      <c r="H162" s="4" t="n"/>
      <c r="I162" s="4" t="n"/>
    </row>
    <row r="163" ht="15.6" customHeight="1" s="33">
      <c r="A163" s="4" t="n"/>
      <c r="B163" s="4" t="n"/>
      <c r="C163" s="4" t="n"/>
      <c r="D163" s="4" t="n"/>
      <c r="E163" s="7" t="n"/>
      <c r="F163" s="7" t="n"/>
      <c r="G163" s="8">
        <f>IF(OR(E163="",F163=""),"",E163-F163)</f>
        <v/>
      </c>
      <c r="H163" s="4" t="n"/>
      <c r="I163" s="4" t="n"/>
    </row>
    <row r="164" ht="15.6" customHeight="1" s="33">
      <c r="A164" s="4" t="n"/>
      <c r="B164" s="4" t="n"/>
      <c r="C164" s="4" t="n"/>
      <c r="D164" s="4" t="n"/>
      <c r="E164" s="7" t="n"/>
      <c r="F164" s="7" t="n"/>
      <c r="G164" s="8">
        <f>IF(OR(E164="",F164=""),"",E164-F164)</f>
        <v/>
      </c>
      <c r="H164" s="4" t="n"/>
      <c r="I164" s="4" t="n"/>
    </row>
    <row r="165" ht="15.6" customHeight="1" s="33">
      <c r="A165" s="4" t="n"/>
      <c r="B165" s="4" t="n"/>
      <c r="C165" s="4" t="n"/>
      <c r="D165" s="4" t="n"/>
      <c r="E165" s="7" t="n"/>
      <c r="F165" s="7" t="n"/>
      <c r="G165" s="8">
        <f>IF(OR(E165="",F165=""),"",E165-F165)</f>
        <v/>
      </c>
      <c r="H165" s="4" t="n"/>
      <c r="I165" s="4" t="n"/>
    </row>
    <row r="166" ht="15.6" customHeight="1" s="33">
      <c r="A166" s="4" t="n"/>
      <c r="B166" s="4" t="n"/>
      <c r="C166" s="4" t="n"/>
      <c r="D166" s="4" t="n"/>
      <c r="E166" s="7" t="n"/>
      <c r="F166" s="7" t="n"/>
      <c r="G166" s="8">
        <f>IF(OR(E166="",F166=""),"",E166-F166)</f>
        <v/>
      </c>
      <c r="H166" s="4" t="n"/>
      <c r="I166" s="4" t="n"/>
    </row>
    <row r="167" ht="15.6" customHeight="1" s="33">
      <c r="A167" s="4" t="n"/>
      <c r="B167" s="4" t="n"/>
      <c r="C167" s="4" t="n"/>
      <c r="D167" s="4" t="n"/>
      <c r="E167" s="7" t="n"/>
      <c r="F167" s="7" t="n"/>
      <c r="G167" s="8">
        <f>IF(OR(E167="",F167=""),"",E167-F167)</f>
        <v/>
      </c>
      <c r="H167" s="4" t="n"/>
      <c r="I167" s="4" t="n"/>
    </row>
    <row r="168" ht="15.6" customHeight="1" s="33">
      <c r="A168" s="4" t="n"/>
      <c r="B168" s="4" t="n"/>
      <c r="C168" s="4" t="n"/>
      <c r="D168" s="4" t="n"/>
      <c r="E168" s="7" t="n"/>
      <c r="F168" s="7" t="n"/>
      <c r="G168" s="8">
        <f>IF(OR(E168="",F168=""),"",E168-F168)</f>
        <v/>
      </c>
      <c r="H168" s="4" t="n"/>
      <c r="I168" s="4" t="n"/>
    </row>
    <row r="169" ht="15.6" customHeight="1" s="33">
      <c r="A169" s="4" t="n"/>
      <c r="B169" s="4" t="n"/>
      <c r="C169" s="4" t="n"/>
      <c r="D169" s="4" t="n"/>
      <c r="E169" s="7" t="n"/>
      <c r="F169" s="7" t="n"/>
      <c r="G169" s="8">
        <f>IF(OR(E169="",F169=""),"",E169-F169)</f>
        <v/>
      </c>
      <c r="H169" s="4" t="n"/>
      <c r="I169" s="4" t="n"/>
    </row>
    <row r="170" ht="15.6" customHeight="1" s="33">
      <c r="A170" s="4" t="n"/>
      <c r="B170" s="4" t="n"/>
      <c r="C170" s="4" t="n"/>
      <c r="D170" s="4" t="n"/>
      <c r="E170" s="7" t="n"/>
      <c r="F170" s="7" t="n"/>
      <c r="G170" s="8">
        <f>IF(OR(E170="",F170=""),"",E170-F170)</f>
        <v/>
      </c>
      <c r="H170" s="4" t="n"/>
      <c r="I170" s="4" t="n"/>
    </row>
    <row r="171" ht="15.6" customHeight="1" s="33">
      <c r="A171" s="4" t="n"/>
      <c r="B171" s="4" t="n"/>
      <c r="C171" s="4" t="n"/>
      <c r="D171" s="4" t="n"/>
      <c r="E171" s="7" t="n"/>
      <c r="F171" s="7" t="n"/>
      <c r="G171" s="8">
        <f>IF(OR(E171="",F171=""),"",E171-F171)</f>
        <v/>
      </c>
      <c r="H171" s="4" t="n"/>
      <c r="I171" s="4" t="n"/>
    </row>
    <row r="172" ht="15.6" customHeight="1" s="33">
      <c r="A172" s="4" t="n"/>
      <c r="B172" s="4" t="n"/>
      <c r="C172" s="4" t="n"/>
      <c r="D172" s="4" t="n"/>
      <c r="E172" s="7" t="n"/>
      <c r="F172" s="7" t="n"/>
      <c r="G172" s="8">
        <f>IF(OR(E172="",F172=""),"",E172-F172)</f>
        <v/>
      </c>
      <c r="H172" s="4" t="n"/>
      <c r="I172" s="4" t="n"/>
    </row>
    <row r="173" ht="15.6" customHeight="1" s="33">
      <c r="A173" s="4" t="n"/>
      <c r="B173" s="4" t="n"/>
      <c r="C173" s="4" t="n"/>
      <c r="D173" s="4" t="n"/>
      <c r="E173" s="7" t="n"/>
      <c r="F173" s="7" t="n"/>
      <c r="G173" s="8">
        <f>IF(OR(E173="",F173=""),"",E173-F173)</f>
        <v/>
      </c>
      <c r="H173" s="4" t="n"/>
      <c r="I173" s="4" t="n"/>
    </row>
    <row r="174" ht="15.6" customHeight="1" s="33">
      <c r="A174" s="4" t="n"/>
      <c r="B174" s="4" t="n"/>
      <c r="C174" s="4" t="n"/>
      <c r="D174" s="4" t="n"/>
      <c r="E174" s="7" t="n"/>
      <c r="F174" s="7" t="n"/>
      <c r="G174" s="8">
        <f>IF(OR(E174="",F174=""),"",E174-F174)</f>
        <v/>
      </c>
      <c r="H174" s="4" t="n"/>
      <c r="I174" s="4" t="n"/>
    </row>
    <row r="175" ht="15.6" customHeight="1" s="33">
      <c r="A175" s="4" t="n"/>
      <c r="B175" s="4" t="n"/>
      <c r="C175" s="4" t="n"/>
      <c r="D175" s="4" t="n"/>
      <c r="E175" s="7" t="n"/>
      <c r="F175" s="7" t="n"/>
      <c r="G175" s="8">
        <f>IF(OR(E175="",F175=""),"",E175-F175)</f>
        <v/>
      </c>
      <c r="H175" s="4" t="n"/>
      <c r="I175" s="4" t="n"/>
    </row>
    <row r="176" ht="15.6" customHeight="1" s="33">
      <c r="A176" s="4" t="n"/>
      <c r="B176" s="4" t="n"/>
      <c r="C176" s="4" t="n"/>
      <c r="D176" s="4" t="n"/>
      <c r="E176" s="7" t="n"/>
      <c r="F176" s="7" t="n"/>
      <c r="G176" s="8">
        <f>IF(OR(E176="",F176=""),"",E176-F176)</f>
        <v/>
      </c>
      <c r="H176" s="4" t="n"/>
      <c r="I176" s="4" t="n"/>
    </row>
    <row r="177" ht="15.6" customHeight="1" s="33">
      <c r="A177" s="4" t="n"/>
      <c r="B177" s="4" t="n"/>
      <c r="C177" s="4" t="n"/>
      <c r="D177" s="4" t="n"/>
      <c r="E177" s="7" t="n"/>
      <c r="F177" s="7" t="n"/>
      <c r="G177" s="8">
        <f>IF(OR(E177="",F177=""),"",E177-F177)</f>
        <v/>
      </c>
      <c r="H177" s="4" t="n"/>
      <c r="I177" s="4" t="n"/>
    </row>
    <row r="178" ht="15.6" customHeight="1" s="33">
      <c r="A178" s="4" t="n"/>
      <c r="B178" s="4" t="n"/>
      <c r="C178" s="4" t="n"/>
      <c r="D178" s="4" t="n"/>
      <c r="E178" s="7" t="n"/>
      <c r="F178" s="7" t="n"/>
      <c r="G178" s="8">
        <f>IF(OR(E178="",F178=""),"",E178-F178)</f>
        <v/>
      </c>
      <c r="H178" s="4" t="n"/>
      <c r="I178" s="4" t="n"/>
    </row>
    <row r="179" ht="15.6" customHeight="1" s="33">
      <c r="A179" s="4" t="n"/>
      <c r="B179" s="4" t="n"/>
      <c r="C179" s="4" t="n"/>
      <c r="D179" s="4" t="n"/>
      <c r="E179" s="7" t="n"/>
      <c r="F179" s="7" t="n"/>
      <c r="G179" s="8">
        <f>IF(OR(E179="",F179=""),"",E179-F179)</f>
        <v/>
      </c>
      <c r="H179" s="4" t="n"/>
      <c r="I179" s="4" t="n"/>
    </row>
    <row r="180" ht="15.6" customHeight="1" s="33">
      <c r="A180" s="4" t="n"/>
      <c r="B180" s="4" t="n"/>
      <c r="C180" s="4" t="n"/>
      <c r="D180" s="4" t="n"/>
      <c r="E180" s="7" t="n"/>
      <c r="F180" s="7" t="n"/>
      <c r="G180" s="8">
        <f>IF(OR(E180="",F180=""),"",E180-F180)</f>
        <v/>
      </c>
      <c r="H180" s="4" t="n"/>
      <c r="I180" s="4" t="n"/>
    </row>
    <row r="181" ht="15.6" customHeight="1" s="33">
      <c r="A181" s="4" t="n"/>
      <c r="B181" s="4" t="n"/>
      <c r="C181" s="4" t="n"/>
      <c r="D181" s="4" t="n"/>
      <c r="E181" s="7" t="n"/>
      <c r="F181" s="7" t="n"/>
      <c r="G181" s="8">
        <f>IF(OR(E181="",F181=""),"",E181-F181)</f>
        <v/>
      </c>
      <c r="H181" s="4" t="n"/>
      <c r="I181" s="4" t="n"/>
    </row>
    <row r="182" ht="15.6" customHeight="1" s="33">
      <c r="A182" s="4" t="n"/>
      <c r="B182" s="4" t="n"/>
      <c r="C182" s="4" t="n"/>
      <c r="D182" s="4" t="n"/>
      <c r="E182" s="7" t="n"/>
      <c r="F182" s="7" t="n"/>
      <c r="G182" s="8">
        <f>IF(OR(E182="",F182=""),"",E182-F182)</f>
        <v/>
      </c>
      <c r="H182" s="4" t="n"/>
      <c r="I182" s="4" t="n"/>
    </row>
    <row r="183" ht="15.6" customHeight="1" s="33">
      <c r="A183" s="4" t="n"/>
      <c r="B183" s="4" t="n"/>
      <c r="C183" s="4" t="n"/>
      <c r="D183" s="4" t="n"/>
      <c r="E183" s="7" t="n"/>
      <c r="F183" s="7" t="n"/>
      <c r="G183" s="8">
        <f>IF(OR(E183="",F183=""),"",E183-F183)</f>
        <v/>
      </c>
      <c r="H183" s="4" t="n"/>
      <c r="I183" s="4" t="n"/>
    </row>
    <row r="184" ht="15.6" customHeight="1" s="33">
      <c r="A184" s="4" t="n"/>
      <c r="B184" s="4" t="n"/>
      <c r="C184" s="4" t="n"/>
      <c r="D184" s="4" t="n"/>
      <c r="E184" s="7" t="n"/>
      <c r="F184" s="7" t="n"/>
      <c r="G184" s="8">
        <f>IF(OR(E184="",F184=""),"",E184-F184)</f>
        <v/>
      </c>
      <c r="H184" s="4" t="n"/>
      <c r="I184" s="4" t="n"/>
    </row>
    <row r="185" ht="15.6" customHeight="1" s="33">
      <c r="A185" s="4" t="n"/>
      <c r="B185" s="4" t="n"/>
      <c r="C185" s="4" t="n"/>
      <c r="D185" s="4" t="n"/>
      <c r="E185" s="7" t="n"/>
      <c r="F185" s="7" t="n"/>
      <c r="G185" s="8">
        <f>IF(OR(E185="",F185=""),"",E185-F185)</f>
        <v/>
      </c>
      <c r="H185" s="4" t="n"/>
      <c r="I185" s="4" t="n"/>
    </row>
    <row r="186" ht="15.6" customHeight="1" s="33">
      <c r="A186" s="4" t="n"/>
      <c r="B186" s="4" t="n"/>
      <c r="C186" s="4" t="n"/>
      <c r="D186" s="4" t="n"/>
      <c r="E186" s="7" t="n"/>
      <c r="F186" s="7" t="n"/>
      <c r="G186" s="8">
        <f>IF(OR(E186="",F186=""),"",E186-F186)</f>
        <v/>
      </c>
      <c r="H186" s="4" t="n"/>
      <c r="I186" s="4" t="n"/>
    </row>
    <row r="187" ht="15.6" customHeight="1" s="33">
      <c r="A187" s="4" t="n"/>
      <c r="B187" s="4" t="n"/>
      <c r="C187" s="4" t="n"/>
      <c r="D187" s="4" t="n"/>
      <c r="E187" s="7" t="n"/>
      <c r="F187" s="7" t="n"/>
      <c r="G187" s="8">
        <f>IF(OR(E187="",F187=""),"",E187-F187)</f>
        <v/>
      </c>
      <c r="H187" s="4" t="n"/>
      <c r="I187" s="4" t="n"/>
    </row>
    <row r="188" ht="15.6" customHeight="1" s="33">
      <c r="A188" s="4" t="n"/>
      <c r="B188" s="4" t="n"/>
      <c r="C188" s="4" t="n"/>
      <c r="D188" s="4" t="n"/>
      <c r="E188" s="7" t="n"/>
      <c r="F188" s="7" t="n"/>
      <c r="G188" s="8">
        <f>IF(OR(E188="",F188=""),"",E188-F188)</f>
        <v/>
      </c>
      <c r="H188" s="4" t="n"/>
      <c r="I188" s="4" t="n"/>
    </row>
    <row r="189" ht="15.6" customHeight="1" s="33">
      <c r="A189" s="4" t="n"/>
      <c r="B189" s="4" t="n"/>
      <c r="C189" s="4" t="n"/>
      <c r="D189" s="4" t="n"/>
      <c r="E189" s="7" t="n"/>
      <c r="F189" s="7" t="n"/>
      <c r="G189" s="8">
        <f>IF(OR(E189="",F189=""),"",E189-F189)</f>
        <v/>
      </c>
      <c r="H189" s="4" t="n"/>
      <c r="I189" s="4" t="n"/>
    </row>
    <row r="190" ht="15.6" customHeight="1" s="33">
      <c r="A190" s="4" t="n"/>
      <c r="B190" s="4" t="n"/>
      <c r="C190" s="4" t="n"/>
      <c r="D190" s="4" t="n"/>
      <c r="E190" s="7" t="n"/>
      <c r="F190" s="7" t="n"/>
      <c r="G190" s="8">
        <f>IF(OR(E190="",F190=""),"",E190-F190)</f>
        <v/>
      </c>
      <c r="H190" s="4" t="n"/>
      <c r="I190" s="4" t="n"/>
    </row>
    <row r="191" ht="15.6" customHeight="1" s="33">
      <c r="A191" s="4" t="n"/>
      <c r="B191" s="4" t="n"/>
      <c r="C191" s="4" t="n"/>
      <c r="D191" s="4" t="n"/>
      <c r="E191" s="7" t="n"/>
      <c r="F191" s="7" t="n"/>
      <c r="G191" s="8">
        <f>IF(OR(E191="",F191=""),"",E191-F191)</f>
        <v/>
      </c>
      <c r="H191" s="4" t="n"/>
      <c r="I191" s="4" t="n"/>
    </row>
    <row r="192" ht="15.6" customHeight="1" s="33">
      <c r="A192" s="4" t="n"/>
      <c r="B192" s="4" t="n"/>
      <c r="C192" s="4" t="n"/>
      <c r="D192" s="4" t="n"/>
      <c r="E192" s="7" t="n"/>
      <c r="F192" s="7" t="n"/>
      <c r="G192" s="8">
        <f>IF(OR(E192="",F192=""),"",E192-F192)</f>
        <v/>
      </c>
      <c r="H192" s="4" t="n"/>
      <c r="I192" s="4" t="n"/>
    </row>
    <row r="193" ht="15.6" customHeight="1" s="33">
      <c r="A193" s="4" t="n"/>
      <c r="B193" s="4" t="n"/>
      <c r="C193" s="4" t="n"/>
      <c r="D193" s="4" t="n"/>
      <c r="E193" s="7" t="n"/>
      <c r="F193" s="7" t="n"/>
      <c r="G193" s="8">
        <f>IF(OR(E193="",F193=""),"",E193-F193)</f>
        <v/>
      </c>
      <c r="H193" s="4" t="n"/>
      <c r="I193" s="4" t="n"/>
    </row>
    <row r="194" ht="15.6" customHeight="1" s="33">
      <c r="A194" s="4" t="n"/>
      <c r="B194" s="4" t="n"/>
      <c r="C194" s="4" t="n"/>
      <c r="D194" s="4" t="n"/>
      <c r="E194" s="7" t="n"/>
      <c r="F194" s="7" t="n"/>
      <c r="G194" s="8">
        <f>IF(OR(E194="",F194=""),"",E194-F194)</f>
        <v/>
      </c>
      <c r="H194" s="4" t="n"/>
      <c r="I194" s="4" t="n"/>
    </row>
    <row r="195" ht="15.6" customHeight="1" s="33">
      <c r="A195" s="4" t="n"/>
      <c r="B195" s="4" t="n"/>
      <c r="C195" s="4" t="n"/>
      <c r="D195" s="4" t="n"/>
      <c r="E195" s="7" t="n"/>
      <c r="F195" s="7" t="n"/>
      <c r="G195" s="8">
        <f>IF(OR(E195="",F195=""),"",E195-F195)</f>
        <v/>
      </c>
      <c r="H195" s="4" t="n"/>
      <c r="I195" s="4" t="n"/>
    </row>
    <row r="196" ht="15.6" customHeight="1" s="33">
      <c r="A196" s="4" t="n"/>
      <c r="B196" s="4" t="n"/>
      <c r="C196" s="4" t="n"/>
      <c r="D196" s="4" t="n"/>
      <c r="E196" s="7" t="n"/>
      <c r="F196" s="7" t="n"/>
      <c r="G196" s="8">
        <f>IF(OR(E196="",F196=""),"",E196-F196)</f>
        <v/>
      </c>
      <c r="H196" s="4" t="n"/>
      <c r="I196" s="4" t="n"/>
    </row>
    <row r="197" ht="15.6" customHeight="1" s="33">
      <c r="A197" s="4" t="n"/>
      <c r="B197" s="4" t="n"/>
      <c r="C197" s="4" t="n"/>
      <c r="D197" s="4" t="n"/>
      <c r="E197" s="7" t="n"/>
      <c r="F197" s="7" t="n"/>
      <c r="G197" s="8">
        <f>IF(OR(E197="",F197=""),"",E197-F197)</f>
        <v/>
      </c>
      <c r="H197" s="4" t="n"/>
      <c r="I197" s="4" t="n"/>
    </row>
    <row r="198" ht="15.6" customHeight="1" s="33">
      <c r="A198" s="4" t="n"/>
      <c r="B198" s="4" t="n"/>
      <c r="C198" s="4" t="n"/>
      <c r="D198" s="4" t="n"/>
      <c r="E198" s="7" t="n"/>
      <c r="F198" s="7" t="n"/>
      <c r="G198" s="8">
        <f>IF(OR(E198="",F198=""),"",E198-F198)</f>
        <v/>
      </c>
      <c r="H198" s="4" t="n"/>
      <c r="I198" s="4" t="n"/>
    </row>
    <row r="199" ht="15.6" customHeight="1" s="33">
      <c r="A199" s="4" t="n"/>
      <c r="B199" s="4" t="n"/>
      <c r="C199" s="4" t="n"/>
      <c r="D199" s="4" t="n"/>
      <c r="E199" s="7" t="n"/>
      <c r="F199" s="7" t="n"/>
      <c r="G199" s="8">
        <f>IF(OR(E199="",F199=""),"",E199-F199)</f>
        <v/>
      </c>
      <c r="H199" s="4" t="n"/>
      <c r="I199" s="4" t="n"/>
    </row>
    <row r="200" ht="15.6" customHeight="1" s="33">
      <c r="A200" s="4" t="n"/>
      <c r="B200" s="4" t="n"/>
      <c r="C200" s="4" t="n"/>
      <c r="D200" s="4" t="n"/>
      <c r="E200" s="7" t="n"/>
      <c r="F200" s="7" t="n"/>
      <c r="G200" s="8">
        <f>IF(OR(E200="",F200=""),"",E200-F200)</f>
        <v/>
      </c>
      <c r="H200" s="4" t="n"/>
      <c r="I200" s="4" t="n"/>
    </row>
    <row r="201" ht="15.6" customHeight="1" s="33">
      <c r="A201" s="4" t="n"/>
      <c r="B201" s="4" t="n"/>
      <c r="C201" s="4" t="n"/>
      <c r="D201" s="4" t="n"/>
      <c r="E201" s="7" t="n"/>
      <c r="F201" s="7" t="n"/>
      <c r="G201" s="8">
        <f>IF(OR(E201="",F201=""),"",E201-F201)</f>
        <v/>
      </c>
      <c r="H201" s="4" t="n"/>
      <c r="I201" s="4" t="n"/>
    </row>
    <row r="202" ht="15.6" customHeight="1" s="33">
      <c r="A202" s="4" t="n"/>
      <c r="B202" s="4" t="n"/>
      <c r="C202" s="4" t="n"/>
      <c r="D202" s="4" t="n"/>
      <c r="E202" s="7" t="n"/>
      <c r="F202" s="7" t="n"/>
      <c r="G202" s="8">
        <f>IF(OR(E202="",F202=""),"",E202-F202)</f>
        <v/>
      </c>
      <c r="H202" s="4" t="n"/>
      <c r="I202" s="4" t="n"/>
    </row>
    <row r="203" ht="15.6" customHeight="1" s="33">
      <c r="A203" s="4" t="n"/>
      <c r="B203" s="4" t="n"/>
      <c r="C203" s="4" t="n"/>
      <c r="D203" s="4" t="n"/>
      <c r="E203" s="7" t="n"/>
      <c r="F203" s="7" t="n"/>
      <c r="G203" s="8">
        <f>IF(OR(E203="",F203=""),"",E203-F203)</f>
        <v/>
      </c>
      <c r="H203" s="4" t="n"/>
      <c r="I203" s="4" t="n"/>
    </row>
    <row r="204" ht="15.6" customHeight="1" s="33">
      <c r="A204" s="4" t="n"/>
      <c r="B204" s="4" t="n"/>
      <c r="C204" s="4" t="n"/>
      <c r="D204" s="4" t="n"/>
      <c r="E204" s="7" t="n"/>
      <c r="F204" s="7" t="n"/>
      <c r="G204" s="8">
        <f>IF(OR(E204="",F204=""),"",E204-F204)</f>
        <v/>
      </c>
      <c r="H204" s="4" t="n"/>
      <c r="I204" s="4" t="n"/>
    </row>
  </sheetData>
  <mergeCells count="3">
    <mergeCell ref="A2:M2"/>
    <mergeCell ref="A3:I3"/>
    <mergeCell ref="A1:M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M204"/>
  <sheetViews>
    <sheetView showGridLines="0" workbookViewId="0">
      <selection activeCell="A1" sqref="A1"/>
    </sheetView>
  </sheetViews>
  <sheetFormatPr baseColWidth="8" defaultRowHeight="13.8"/>
  <cols>
    <col width="14.09765625" customWidth="1" style="33" min="1" max="1"/>
    <col width="16.796875" customWidth="1" style="33" min="2" max="7"/>
    <col width="20.8984375" customWidth="1" style="33" min="8" max="9"/>
  </cols>
  <sheetData>
    <row r="1" ht="28.5" customHeight="1" s="33">
      <c r="A1" s="76" t="inlineStr">
        <is>
          <t>明细_费用项目</t>
        </is>
      </c>
    </row>
    <row r="2" ht="22.5" customHeight="1" s="33">
      <c r="A2" s="44" t="inlineStr">
        <is>
          <t>费用从部门和费用类型录入，供经营周报、费用分析取数。</t>
        </is>
      </c>
    </row>
    <row r="3">
      <c r="A3" s="45" t="inlineStr">
        <is>
          <t>黄色单元格请作者手工维护；蓝色单元格为公式自动生成。该表为费用相关看板的原始底稿。</t>
        </is>
      </c>
    </row>
    <row r="4" ht="16.2" customHeight="1" s="33">
      <c r="A4" s="78" t="inlineStr">
        <is>
          <t>周次</t>
        </is>
      </c>
      <c r="B4" s="78" t="inlineStr">
        <is>
          <t>部门</t>
        </is>
      </c>
      <c r="C4" s="78" t="inlineStr">
        <is>
          <t>费用类型</t>
        </is>
      </c>
      <c r="D4" s="78" t="inlineStr">
        <is>
          <t>项目/用途</t>
        </is>
      </c>
      <c r="E4" s="78" t="inlineStr">
        <is>
          <t>预算金额</t>
        </is>
      </c>
      <c r="F4" s="78" t="inlineStr">
        <is>
          <t>实际金额</t>
        </is>
      </c>
      <c r="G4" s="78" t="inlineStr">
        <is>
          <t>差异金额</t>
        </is>
      </c>
      <c r="H4" s="78" t="inlineStr">
        <is>
          <t>负责人</t>
        </is>
      </c>
      <c r="I4" s="78" t="inlineStr">
        <is>
          <t>备注</t>
        </is>
      </c>
    </row>
    <row r="5" ht="15.6" customHeight="1" s="33">
      <c r="A5" s="4" t="inlineStr">
        <is>
          <t>2026-W19</t>
        </is>
      </c>
      <c r="B5" s="4" t="inlineStr">
        <is>
          <t>销售部</t>
        </is>
      </c>
      <c r="C5" s="4" t="inlineStr">
        <is>
          <t>差旅费</t>
        </is>
      </c>
      <c r="D5" s="4" t="inlineStr">
        <is>
          <t>客户拜访</t>
        </is>
      </c>
      <c r="E5" s="7" t="n">
        <v>180000</v>
      </c>
      <c r="F5" s="7" t="n">
        <v>200000</v>
      </c>
      <c r="G5" s="8">
        <f>IF(OR(E5="",F5=""),"",F5-E5)</f>
        <v/>
      </c>
      <c r="H5" s="4" t="inlineStr">
        <is>
          <t>张三</t>
        </is>
      </c>
      <c r="I5" s="4" t="n"/>
    </row>
    <row r="6" ht="15.6" customHeight="1" s="33">
      <c r="A6" s="4" t="inlineStr">
        <is>
          <t>2026-W19</t>
        </is>
      </c>
      <c r="B6" s="4" t="inlineStr">
        <is>
          <t>市场部</t>
        </is>
      </c>
      <c r="C6" s="4" t="inlineStr">
        <is>
          <t>市场费</t>
        </is>
      </c>
      <c r="D6" s="4" t="inlineStr">
        <is>
          <t>活动投放</t>
        </is>
      </c>
      <c r="E6" s="7" t="n">
        <v>300000</v>
      </c>
      <c r="F6" s="7" t="n">
        <v>320000</v>
      </c>
      <c r="G6" s="8">
        <f>IF(OR(E6="",F6=""),"",F6-E6)</f>
        <v/>
      </c>
      <c r="H6" s="4" t="inlineStr">
        <is>
          <t>李四</t>
        </is>
      </c>
      <c r="I6" s="4" t="n"/>
    </row>
    <row r="7" ht="15.6" customHeight="1" s="33">
      <c r="A7" s="4" t="inlineStr">
        <is>
          <t>2026-W20</t>
        </is>
      </c>
      <c r="B7" s="4" t="inlineStr">
        <is>
          <t>销售部</t>
        </is>
      </c>
      <c r="C7" s="4" t="inlineStr">
        <is>
          <t>差旅费</t>
        </is>
      </c>
      <c r="D7" s="4" t="inlineStr">
        <is>
          <t>重点客户</t>
        </is>
      </c>
      <c r="E7" s="7" t="n">
        <v>180000</v>
      </c>
      <c r="F7" s="7" t="n">
        <v>260000</v>
      </c>
      <c r="G7" s="8">
        <f>IF(OR(E7="",F7=""),"",F7-E7)</f>
        <v/>
      </c>
      <c r="H7" s="4" t="inlineStr">
        <is>
          <t>张三</t>
        </is>
      </c>
      <c r="I7" s="4" t="inlineStr">
        <is>
          <t>超预算</t>
        </is>
      </c>
    </row>
    <row r="8" ht="15.6" customHeight="1" s="33">
      <c r="A8" s="4" t="inlineStr">
        <is>
          <t>2026-W20</t>
        </is>
      </c>
      <c r="B8" s="4" t="inlineStr">
        <is>
          <t>研发部</t>
        </is>
      </c>
      <c r="C8" s="4" t="inlineStr">
        <is>
          <t>咨询费</t>
        </is>
      </c>
      <c r="D8" s="4" t="inlineStr">
        <is>
          <t>外部专家</t>
        </is>
      </c>
      <c r="E8" s="7" t="n">
        <v>260000</v>
      </c>
      <c r="F8" s="7" t="n">
        <v>350000</v>
      </c>
      <c r="G8" s="8">
        <f>IF(OR(E8="",F8=""),"",F8-E8)</f>
        <v/>
      </c>
      <c r="H8" s="4" t="inlineStr">
        <is>
          <t>王五</t>
        </is>
      </c>
      <c r="I8" s="4" t="inlineStr">
        <is>
          <t>一次性待确认</t>
        </is>
      </c>
    </row>
    <row r="9" ht="15.6" customHeight="1" s="33">
      <c r="A9" s="4" t="inlineStr">
        <is>
          <t>2026-W21</t>
        </is>
      </c>
      <c r="B9" s="4" t="inlineStr">
        <is>
          <t>市场部</t>
        </is>
      </c>
      <c r="C9" s="4" t="inlineStr">
        <is>
          <t>市场费</t>
        </is>
      </c>
      <c r="D9" s="4" t="inlineStr">
        <is>
          <t>新品活动</t>
        </is>
      </c>
      <c r="E9" s="7" t="n">
        <v>330000</v>
      </c>
      <c r="F9" s="7" t="n">
        <v>310000</v>
      </c>
      <c r="G9" s="8">
        <f>IF(OR(E9="",F9=""),"",F9-E9)</f>
        <v/>
      </c>
      <c r="H9" s="4" t="inlineStr">
        <is>
          <t>李四</t>
        </is>
      </c>
      <c r="I9" s="4" t="n"/>
    </row>
    <row r="10" ht="15.6" customHeight="1" s="33">
      <c r="A10" s="4" t="inlineStr">
        <is>
          <t>2026-W21</t>
        </is>
      </c>
      <c r="B10" s="4" t="inlineStr">
        <is>
          <t>运营部</t>
        </is>
      </c>
      <c r="C10" s="4" t="inlineStr">
        <is>
          <t>外包费</t>
        </is>
      </c>
      <c r="D10" s="4" t="inlineStr">
        <is>
          <t>临时人力</t>
        </is>
      </c>
      <c r="E10" s="7" t="n">
        <v>230000</v>
      </c>
      <c r="F10" s="7" t="n">
        <v>250000</v>
      </c>
      <c r="G10" s="8">
        <f>IF(OR(E10="",F10=""),"",F10-E10)</f>
        <v/>
      </c>
      <c r="H10" s="4" t="inlineStr">
        <is>
          <t>赵六</t>
        </is>
      </c>
      <c r="I10" s="4" t="n"/>
    </row>
    <row r="11" ht="15.6" customHeight="1" s="33">
      <c r="A11" s="4" t="inlineStr">
        <is>
          <t>2026-W22</t>
        </is>
      </c>
      <c r="B11" s="4" t="inlineStr">
        <is>
          <t>销售部</t>
        </is>
      </c>
      <c r="C11" s="4" t="inlineStr">
        <is>
          <t>差旅费</t>
        </is>
      </c>
      <c r="D11" s="4" t="inlineStr">
        <is>
          <t>客户拜访</t>
        </is>
      </c>
      <c r="E11" s="7" t="n">
        <v>190000</v>
      </c>
      <c r="F11" s="7" t="n">
        <v>220000</v>
      </c>
      <c r="G11" s="8">
        <f>IF(OR(E11="",F11=""),"",F11-E11)</f>
        <v/>
      </c>
      <c r="H11" s="4" t="inlineStr">
        <is>
          <t>张三</t>
        </is>
      </c>
      <c r="I11" s="4" t="n"/>
    </row>
    <row r="12" ht="15.6" customHeight="1" s="33">
      <c r="A12" s="4" t="inlineStr">
        <is>
          <t>2026-W22</t>
        </is>
      </c>
      <c r="B12" s="4" t="inlineStr">
        <is>
          <t>市场部</t>
        </is>
      </c>
      <c r="C12" s="4" t="inlineStr">
        <is>
          <t>市场费</t>
        </is>
      </c>
      <c r="D12" s="4" t="inlineStr">
        <is>
          <t>推广投放</t>
        </is>
      </c>
      <c r="E12" s="7" t="n">
        <v>310000</v>
      </c>
      <c r="F12" s="7" t="n">
        <v>360000</v>
      </c>
      <c r="G12" s="8">
        <f>IF(OR(E12="",F12=""),"",F12-E12)</f>
        <v/>
      </c>
      <c r="H12" s="4" t="inlineStr">
        <is>
          <t>李四</t>
        </is>
      </c>
      <c r="I12" s="4" t="inlineStr">
        <is>
          <t>费用偏高</t>
        </is>
      </c>
    </row>
    <row r="13" ht="15.6" customHeight="1" s="33">
      <c r="A13" s="4" t="n"/>
      <c r="B13" s="4" t="n"/>
      <c r="C13" s="4" t="n"/>
      <c r="D13" s="4" t="n"/>
      <c r="E13" s="7" t="n"/>
      <c r="F13" s="7" t="n"/>
      <c r="G13" s="8">
        <f>IF(OR(E13="",F13=""),"",F13-E13)</f>
        <v/>
      </c>
      <c r="H13" s="4" t="n"/>
      <c r="I13" s="4" t="n"/>
    </row>
    <row r="14" ht="15.6" customHeight="1" s="33">
      <c r="A14" s="4" t="n"/>
      <c r="B14" s="4" t="n"/>
      <c r="C14" s="4" t="n"/>
      <c r="D14" s="4" t="n"/>
      <c r="E14" s="7" t="n"/>
      <c r="F14" s="7" t="n"/>
      <c r="G14" s="8">
        <f>IF(OR(E14="",F14=""),"",F14-E14)</f>
        <v/>
      </c>
      <c r="H14" s="4" t="n"/>
      <c r="I14" s="4" t="n"/>
    </row>
    <row r="15" ht="15.6" customHeight="1" s="33">
      <c r="A15" s="4" t="n"/>
      <c r="B15" s="4" t="n"/>
      <c r="C15" s="4" t="n"/>
      <c r="D15" s="4" t="n"/>
      <c r="E15" s="7" t="n"/>
      <c r="F15" s="7" t="n"/>
      <c r="G15" s="8">
        <f>IF(OR(E15="",F15=""),"",F15-E15)</f>
        <v/>
      </c>
      <c r="H15" s="4" t="n"/>
      <c r="I15" s="4" t="n"/>
    </row>
    <row r="16" ht="15.6" customHeight="1" s="33">
      <c r="A16" s="4" t="n"/>
      <c r="B16" s="4" t="n"/>
      <c r="C16" s="4" t="n"/>
      <c r="D16" s="4" t="n"/>
      <c r="E16" s="7" t="n"/>
      <c r="F16" s="7" t="n"/>
      <c r="G16" s="8">
        <f>IF(OR(E16="",F16=""),"",F16-E16)</f>
        <v/>
      </c>
      <c r="H16" s="4" t="n"/>
      <c r="I16" s="4" t="n"/>
    </row>
    <row r="17" ht="15.6" customHeight="1" s="33">
      <c r="A17" s="4" t="n"/>
      <c r="B17" s="4" t="n"/>
      <c r="C17" s="4" t="n"/>
      <c r="D17" s="4" t="n"/>
      <c r="E17" s="7" t="n"/>
      <c r="F17" s="7" t="n"/>
      <c r="G17" s="8">
        <f>IF(OR(E17="",F17=""),"",F17-E17)</f>
        <v/>
      </c>
      <c r="H17" s="4" t="n"/>
      <c r="I17" s="4" t="n"/>
    </row>
    <row r="18" ht="15.6" customHeight="1" s="33">
      <c r="A18" s="4" t="n"/>
      <c r="B18" s="4" t="n"/>
      <c r="C18" s="4" t="n"/>
      <c r="D18" s="4" t="n"/>
      <c r="E18" s="7" t="n"/>
      <c r="F18" s="7" t="n"/>
      <c r="G18" s="8">
        <f>IF(OR(E18="",F18=""),"",F18-E18)</f>
        <v/>
      </c>
      <c r="H18" s="4" t="n"/>
      <c r="I18" s="4" t="n"/>
    </row>
    <row r="19" ht="15.6" customHeight="1" s="33">
      <c r="A19" s="4" t="n"/>
      <c r="B19" s="4" t="n"/>
      <c r="C19" s="4" t="n"/>
      <c r="D19" s="4" t="n"/>
      <c r="E19" s="7" t="n"/>
      <c r="F19" s="7" t="n"/>
      <c r="G19" s="8">
        <f>IF(OR(E19="",F19=""),"",F19-E19)</f>
        <v/>
      </c>
      <c r="H19" s="4" t="n"/>
      <c r="I19" s="4" t="n"/>
    </row>
    <row r="20" ht="15.6" customHeight="1" s="33">
      <c r="A20" s="4" t="n"/>
      <c r="B20" s="4" t="n"/>
      <c r="C20" s="4" t="n"/>
      <c r="D20" s="4" t="n"/>
      <c r="E20" s="7" t="n"/>
      <c r="F20" s="7" t="n"/>
      <c r="G20" s="8">
        <f>IF(OR(E20="",F20=""),"",F20-E20)</f>
        <v/>
      </c>
      <c r="H20" s="4" t="n"/>
      <c r="I20" s="4" t="n"/>
    </row>
    <row r="21" ht="15.6" customHeight="1" s="33">
      <c r="A21" s="4" t="n"/>
      <c r="B21" s="4" t="n"/>
      <c r="C21" s="4" t="n"/>
      <c r="D21" s="4" t="n"/>
      <c r="E21" s="7" t="n"/>
      <c r="F21" s="7" t="n"/>
      <c r="G21" s="8">
        <f>IF(OR(E21="",F21=""),"",F21-E21)</f>
        <v/>
      </c>
      <c r="H21" s="4" t="n"/>
      <c r="I21" s="4" t="n"/>
    </row>
    <row r="22" ht="15.6" customHeight="1" s="33">
      <c r="A22" s="4" t="n"/>
      <c r="B22" s="4" t="n"/>
      <c r="C22" s="4" t="n"/>
      <c r="D22" s="4" t="n"/>
      <c r="E22" s="7" t="n"/>
      <c r="F22" s="7" t="n"/>
      <c r="G22" s="8">
        <f>IF(OR(E22="",F22=""),"",F22-E22)</f>
        <v/>
      </c>
      <c r="H22" s="4" t="n"/>
      <c r="I22" s="4" t="n"/>
    </row>
    <row r="23" ht="15.6" customHeight="1" s="33">
      <c r="A23" s="4" t="n"/>
      <c r="B23" s="4" t="n"/>
      <c r="C23" s="4" t="n"/>
      <c r="D23" s="4" t="n"/>
      <c r="E23" s="7" t="n"/>
      <c r="F23" s="7" t="n"/>
      <c r="G23" s="8">
        <f>IF(OR(E23="",F23=""),"",F23-E23)</f>
        <v/>
      </c>
      <c r="H23" s="4" t="n"/>
      <c r="I23" s="4" t="n"/>
    </row>
    <row r="24" ht="15.6" customHeight="1" s="33">
      <c r="A24" s="4" t="n"/>
      <c r="B24" s="4" t="n"/>
      <c r="C24" s="4" t="n"/>
      <c r="D24" s="4" t="n"/>
      <c r="E24" s="7" t="n"/>
      <c r="F24" s="7" t="n"/>
      <c r="G24" s="8">
        <f>IF(OR(E24="",F24=""),"",F24-E24)</f>
        <v/>
      </c>
      <c r="H24" s="4" t="n"/>
      <c r="I24" s="4" t="n"/>
    </row>
    <row r="25" ht="15.6" customHeight="1" s="33">
      <c r="A25" s="4" t="n"/>
      <c r="B25" s="4" t="n"/>
      <c r="C25" s="4" t="n"/>
      <c r="D25" s="4" t="n"/>
      <c r="E25" s="7" t="n"/>
      <c r="F25" s="7" t="n"/>
      <c r="G25" s="8">
        <f>IF(OR(E25="",F25=""),"",F25-E25)</f>
        <v/>
      </c>
      <c r="H25" s="4" t="n"/>
      <c r="I25" s="4" t="n"/>
    </row>
    <row r="26" ht="15.6" customHeight="1" s="33">
      <c r="A26" s="4" t="n"/>
      <c r="B26" s="4" t="n"/>
      <c r="C26" s="4" t="n"/>
      <c r="D26" s="4" t="n"/>
      <c r="E26" s="7" t="n"/>
      <c r="F26" s="7" t="n"/>
      <c r="G26" s="8">
        <f>IF(OR(E26="",F26=""),"",F26-E26)</f>
        <v/>
      </c>
      <c r="H26" s="4" t="n"/>
      <c r="I26" s="4" t="n"/>
    </row>
    <row r="27" ht="15.6" customHeight="1" s="33">
      <c r="A27" s="4" t="n"/>
      <c r="B27" s="4" t="n"/>
      <c r="C27" s="4" t="n"/>
      <c r="D27" s="4" t="n"/>
      <c r="E27" s="7" t="n"/>
      <c r="F27" s="7" t="n"/>
      <c r="G27" s="8">
        <f>IF(OR(E27="",F27=""),"",F27-E27)</f>
        <v/>
      </c>
      <c r="H27" s="4" t="n"/>
      <c r="I27" s="4" t="n"/>
    </row>
    <row r="28" ht="15.6" customHeight="1" s="33">
      <c r="A28" s="4" t="n"/>
      <c r="B28" s="4" t="n"/>
      <c r="C28" s="4" t="n"/>
      <c r="D28" s="4" t="n"/>
      <c r="E28" s="7" t="n"/>
      <c r="F28" s="7" t="n"/>
      <c r="G28" s="8">
        <f>IF(OR(E28="",F28=""),"",F28-E28)</f>
        <v/>
      </c>
      <c r="H28" s="4" t="n"/>
      <c r="I28" s="4" t="n"/>
    </row>
    <row r="29" ht="15.6" customHeight="1" s="33">
      <c r="A29" s="4" t="n"/>
      <c r="B29" s="4" t="n"/>
      <c r="C29" s="4" t="n"/>
      <c r="D29" s="4" t="n"/>
      <c r="E29" s="7" t="n"/>
      <c r="F29" s="7" t="n"/>
      <c r="G29" s="8">
        <f>IF(OR(E29="",F29=""),"",F29-E29)</f>
        <v/>
      </c>
      <c r="H29" s="4" t="n"/>
      <c r="I29" s="4" t="n"/>
    </row>
    <row r="30" ht="15.6" customHeight="1" s="33">
      <c r="A30" s="4" t="n"/>
      <c r="B30" s="4" t="n"/>
      <c r="C30" s="4" t="n"/>
      <c r="D30" s="4" t="n"/>
      <c r="E30" s="7" t="n"/>
      <c r="F30" s="7" t="n"/>
      <c r="G30" s="8">
        <f>IF(OR(E30="",F30=""),"",F30-E30)</f>
        <v/>
      </c>
      <c r="H30" s="4" t="n"/>
      <c r="I30" s="4" t="n"/>
    </row>
    <row r="31" ht="15.6" customHeight="1" s="33">
      <c r="A31" s="4" t="n"/>
      <c r="B31" s="4" t="n"/>
      <c r="C31" s="4" t="n"/>
      <c r="D31" s="4" t="n"/>
      <c r="E31" s="7" t="n"/>
      <c r="F31" s="7" t="n"/>
      <c r="G31" s="8">
        <f>IF(OR(E31="",F31=""),"",F31-E31)</f>
        <v/>
      </c>
      <c r="H31" s="4" t="n"/>
      <c r="I31" s="4" t="n"/>
    </row>
    <row r="32" ht="15.6" customHeight="1" s="33">
      <c r="A32" s="4" t="n"/>
      <c r="B32" s="4" t="n"/>
      <c r="C32" s="4" t="n"/>
      <c r="D32" s="4" t="n"/>
      <c r="E32" s="7" t="n"/>
      <c r="F32" s="7" t="n"/>
      <c r="G32" s="8">
        <f>IF(OR(E32="",F32=""),"",F32-E32)</f>
        <v/>
      </c>
      <c r="H32" s="4" t="n"/>
      <c r="I32" s="4" t="n"/>
    </row>
    <row r="33" ht="15.6" customHeight="1" s="33">
      <c r="A33" s="4" t="n"/>
      <c r="B33" s="4" t="n"/>
      <c r="C33" s="4" t="n"/>
      <c r="D33" s="4" t="n"/>
      <c r="E33" s="7" t="n"/>
      <c r="F33" s="7" t="n"/>
      <c r="G33" s="8">
        <f>IF(OR(E33="",F33=""),"",F33-E33)</f>
        <v/>
      </c>
      <c r="H33" s="4" t="n"/>
      <c r="I33" s="4" t="n"/>
    </row>
    <row r="34" ht="15.6" customHeight="1" s="33">
      <c r="A34" s="4" t="n"/>
      <c r="B34" s="4" t="n"/>
      <c r="C34" s="4" t="n"/>
      <c r="D34" s="4" t="n"/>
      <c r="E34" s="7" t="n"/>
      <c r="F34" s="7" t="n"/>
      <c r="G34" s="8">
        <f>IF(OR(E34="",F34=""),"",F34-E34)</f>
        <v/>
      </c>
      <c r="H34" s="4" t="n"/>
      <c r="I34" s="4" t="n"/>
    </row>
    <row r="35" ht="15.6" customHeight="1" s="33">
      <c r="A35" s="4" t="n"/>
      <c r="B35" s="4" t="n"/>
      <c r="C35" s="4" t="n"/>
      <c r="D35" s="4" t="n"/>
      <c r="E35" s="7" t="n"/>
      <c r="F35" s="7" t="n"/>
      <c r="G35" s="8">
        <f>IF(OR(E35="",F35=""),"",F35-E35)</f>
        <v/>
      </c>
      <c r="H35" s="4" t="n"/>
      <c r="I35" s="4" t="n"/>
    </row>
    <row r="36" ht="15.6" customHeight="1" s="33">
      <c r="A36" s="4" t="n"/>
      <c r="B36" s="4" t="n"/>
      <c r="C36" s="4" t="n"/>
      <c r="D36" s="4" t="n"/>
      <c r="E36" s="7" t="n"/>
      <c r="F36" s="7" t="n"/>
      <c r="G36" s="8">
        <f>IF(OR(E36="",F36=""),"",F36-E36)</f>
        <v/>
      </c>
      <c r="H36" s="4" t="n"/>
      <c r="I36" s="4" t="n"/>
    </row>
    <row r="37" ht="15.6" customHeight="1" s="33">
      <c r="A37" s="4" t="n"/>
      <c r="B37" s="4" t="n"/>
      <c r="C37" s="4" t="n"/>
      <c r="D37" s="4" t="n"/>
      <c r="E37" s="7" t="n"/>
      <c r="F37" s="7" t="n"/>
      <c r="G37" s="8">
        <f>IF(OR(E37="",F37=""),"",F37-E37)</f>
        <v/>
      </c>
      <c r="H37" s="4" t="n"/>
      <c r="I37" s="4" t="n"/>
    </row>
    <row r="38" ht="15.6" customHeight="1" s="33">
      <c r="A38" s="4" t="n"/>
      <c r="B38" s="4" t="n"/>
      <c r="C38" s="4" t="n"/>
      <c r="D38" s="4" t="n"/>
      <c r="E38" s="7" t="n"/>
      <c r="F38" s="7" t="n"/>
      <c r="G38" s="8">
        <f>IF(OR(E38="",F38=""),"",F38-E38)</f>
        <v/>
      </c>
      <c r="H38" s="4" t="n"/>
      <c r="I38" s="4" t="n"/>
    </row>
    <row r="39" ht="15.6" customHeight="1" s="33">
      <c r="A39" s="4" t="n"/>
      <c r="B39" s="4" t="n"/>
      <c r="C39" s="4" t="n"/>
      <c r="D39" s="4" t="n"/>
      <c r="E39" s="7" t="n"/>
      <c r="F39" s="7" t="n"/>
      <c r="G39" s="8">
        <f>IF(OR(E39="",F39=""),"",F39-E39)</f>
        <v/>
      </c>
      <c r="H39" s="4" t="n"/>
      <c r="I39" s="4" t="n"/>
    </row>
    <row r="40" ht="15.6" customHeight="1" s="33">
      <c r="A40" s="4" t="n"/>
      <c r="B40" s="4" t="n"/>
      <c r="C40" s="4" t="n"/>
      <c r="D40" s="4" t="n"/>
      <c r="E40" s="7" t="n"/>
      <c r="F40" s="7" t="n"/>
      <c r="G40" s="8">
        <f>IF(OR(E40="",F40=""),"",F40-E40)</f>
        <v/>
      </c>
      <c r="H40" s="4" t="n"/>
      <c r="I40" s="4" t="n"/>
    </row>
    <row r="41" ht="15.6" customHeight="1" s="33">
      <c r="A41" s="4" t="n"/>
      <c r="B41" s="4" t="n"/>
      <c r="C41" s="4" t="n"/>
      <c r="D41" s="4" t="n"/>
      <c r="E41" s="7" t="n"/>
      <c r="F41" s="7" t="n"/>
      <c r="G41" s="8">
        <f>IF(OR(E41="",F41=""),"",F41-E41)</f>
        <v/>
      </c>
      <c r="H41" s="4" t="n"/>
      <c r="I41" s="4" t="n"/>
    </row>
    <row r="42" ht="15.6" customHeight="1" s="33">
      <c r="A42" s="4" t="n"/>
      <c r="B42" s="4" t="n"/>
      <c r="C42" s="4" t="n"/>
      <c r="D42" s="4" t="n"/>
      <c r="E42" s="7" t="n"/>
      <c r="F42" s="7" t="n"/>
      <c r="G42" s="8">
        <f>IF(OR(E42="",F42=""),"",F42-E42)</f>
        <v/>
      </c>
      <c r="H42" s="4" t="n"/>
      <c r="I42" s="4" t="n"/>
    </row>
    <row r="43" ht="15.6" customHeight="1" s="33">
      <c r="A43" s="4" t="n"/>
      <c r="B43" s="4" t="n"/>
      <c r="C43" s="4" t="n"/>
      <c r="D43" s="4" t="n"/>
      <c r="E43" s="7" t="n"/>
      <c r="F43" s="7" t="n"/>
      <c r="G43" s="8">
        <f>IF(OR(E43="",F43=""),"",F43-E43)</f>
        <v/>
      </c>
      <c r="H43" s="4" t="n"/>
      <c r="I43" s="4" t="n"/>
    </row>
    <row r="44" ht="15.6" customHeight="1" s="33">
      <c r="A44" s="4" t="n"/>
      <c r="B44" s="4" t="n"/>
      <c r="C44" s="4" t="n"/>
      <c r="D44" s="4" t="n"/>
      <c r="E44" s="7" t="n"/>
      <c r="F44" s="7" t="n"/>
      <c r="G44" s="8">
        <f>IF(OR(E44="",F44=""),"",F44-E44)</f>
        <v/>
      </c>
      <c r="H44" s="4" t="n"/>
      <c r="I44" s="4" t="n"/>
    </row>
    <row r="45" ht="15.6" customHeight="1" s="33">
      <c r="A45" s="4" t="n"/>
      <c r="B45" s="4" t="n"/>
      <c r="C45" s="4" t="n"/>
      <c r="D45" s="4" t="n"/>
      <c r="E45" s="7" t="n"/>
      <c r="F45" s="7" t="n"/>
      <c r="G45" s="8">
        <f>IF(OR(E45="",F45=""),"",F45-E45)</f>
        <v/>
      </c>
      <c r="H45" s="4" t="n"/>
      <c r="I45" s="4" t="n"/>
    </row>
    <row r="46" ht="15.6" customHeight="1" s="33">
      <c r="A46" s="4" t="n"/>
      <c r="B46" s="4" t="n"/>
      <c r="C46" s="4" t="n"/>
      <c r="D46" s="4" t="n"/>
      <c r="E46" s="7" t="n"/>
      <c r="F46" s="7" t="n"/>
      <c r="G46" s="8">
        <f>IF(OR(E46="",F46=""),"",F46-E46)</f>
        <v/>
      </c>
      <c r="H46" s="4" t="n"/>
      <c r="I46" s="4" t="n"/>
    </row>
    <row r="47" ht="15.6" customHeight="1" s="33">
      <c r="A47" s="4" t="n"/>
      <c r="B47" s="4" t="n"/>
      <c r="C47" s="4" t="n"/>
      <c r="D47" s="4" t="n"/>
      <c r="E47" s="7" t="n"/>
      <c r="F47" s="7" t="n"/>
      <c r="G47" s="8">
        <f>IF(OR(E47="",F47=""),"",F47-E47)</f>
        <v/>
      </c>
      <c r="H47" s="4" t="n"/>
      <c r="I47" s="4" t="n"/>
    </row>
    <row r="48" ht="15.6" customHeight="1" s="33">
      <c r="A48" s="4" t="n"/>
      <c r="B48" s="4" t="n"/>
      <c r="C48" s="4" t="n"/>
      <c r="D48" s="4" t="n"/>
      <c r="E48" s="7" t="n"/>
      <c r="F48" s="7" t="n"/>
      <c r="G48" s="8">
        <f>IF(OR(E48="",F48=""),"",F48-E48)</f>
        <v/>
      </c>
      <c r="H48" s="4" t="n"/>
      <c r="I48" s="4" t="n"/>
    </row>
    <row r="49" ht="15.6" customHeight="1" s="33">
      <c r="A49" s="4" t="n"/>
      <c r="B49" s="4" t="n"/>
      <c r="C49" s="4" t="n"/>
      <c r="D49" s="4" t="n"/>
      <c r="E49" s="7" t="n"/>
      <c r="F49" s="7" t="n"/>
      <c r="G49" s="8">
        <f>IF(OR(E49="",F49=""),"",F49-E49)</f>
        <v/>
      </c>
      <c r="H49" s="4" t="n"/>
      <c r="I49" s="4" t="n"/>
    </row>
    <row r="50" ht="15.6" customHeight="1" s="33">
      <c r="A50" s="4" t="n"/>
      <c r="B50" s="4" t="n"/>
      <c r="C50" s="4" t="n"/>
      <c r="D50" s="4" t="n"/>
      <c r="E50" s="7" t="n"/>
      <c r="F50" s="7" t="n"/>
      <c r="G50" s="8">
        <f>IF(OR(E50="",F50=""),"",F50-E50)</f>
        <v/>
      </c>
      <c r="H50" s="4" t="n"/>
      <c r="I50" s="4" t="n"/>
    </row>
    <row r="51" ht="15.6" customHeight="1" s="33">
      <c r="A51" s="4" t="n"/>
      <c r="B51" s="4" t="n"/>
      <c r="C51" s="4" t="n"/>
      <c r="D51" s="4" t="n"/>
      <c r="E51" s="7" t="n"/>
      <c r="F51" s="7" t="n"/>
      <c r="G51" s="8">
        <f>IF(OR(E51="",F51=""),"",F51-E51)</f>
        <v/>
      </c>
      <c r="H51" s="4" t="n"/>
      <c r="I51" s="4" t="n"/>
    </row>
    <row r="52" ht="15.6" customHeight="1" s="33">
      <c r="A52" s="4" t="n"/>
      <c r="B52" s="4" t="n"/>
      <c r="C52" s="4" t="n"/>
      <c r="D52" s="4" t="n"/>
      <c r="E52" s="7" t="n"/>
      <c r="F52" s="7" t="n"/>
      <c r="G52" s="8">
        <f>IF(OR(E52="",F52=""),"",F52-E52)</f>
        <v/>
      </c>
      <c r="H52" s="4" t="n"/>
      <c r="I52" s="4" t="n"/>
    </row>
    <row r="53" ht="15.6" customHeight="1" s="33">
      <c r="A53" s="4" t="n"/>
      <c r="B53" s="4" t="n"/>
      <c r="C53" s="4" t="n"/>
      <c r="D53" s="4" t="n"/>
      <c r="E53" s="7" t="n"/>
      <c r="F53" s="7" t="n"/>
      <c r="G53" s="8">
        <f>IF(OR(E53="",F53=""),"",F53-E53)</f>
        <v/>
      </c>
      <c r="H53" s="4" t="n"/>
      <c r="I53" s="4" t="n"/>
    </row>
    <row r="54" ht="15.6" customHeight="1" s="33">
      <c r="A54" s="4" t="n"/>
      <c r="B54" s="4" t="n"/>
      <c r="C54" s="4" t="n"/>
      <c r="D54" s="4" t="n"/>
      <c r="E54" s="7" t="n"/>
      <c r="F54" s="7" t="n"/>
      <c r="G54" s="8">
        <f>IF(OR(E54="",F54=""),"",F54-E54)</f>
        <v/>
      </c>
      <c r="H54" s="4" t="n"/>
      <c r="I54" s="4" t="n"/>
    </row>
    <row r="55" ht="15.6" customHeight="1" s="33">
      <c r="A55" s="4" t="n"/>
      <c r="B55" s="4" t="n"/>
      <c r="C55" s="4" t="n"/>
      <c r="D55" s="4" t="n"/>
      <c r="E55" s="7" t="n"/>
      <c r="F55" s="7" t="n"/>
      <c r="G55" s="8">
        <f>IF(OR(E55="",F55=""),"",F55-E55)</f>
        <v/>
      </c>
      <c r="H55" s="4" t="n"/>
      <c r="I55" s="4" t="n"/>
    </row>
    <row r="56" ht="15.6" customHeight="1" s="33">
      <c r="A56" s="4" t="n"/>
      <c r="B56" s="4" t="n"/>
      <c r="C56" s="4" t="n"/>
      <c r="D56" s="4" t="n"/>
      <c r="E56" s="7" t="n"/>
      <c r="F56" s="7" t="n"/>
      <c r="G56" s="8">
        <f>IF(OR(E56="",F56=""),"",F56-E56)</f>
        <v/>
      </c>
      <c r="H56" s="4" t="n"/>
      <c r="I56" s="4" t="n"/>
    </row>
    <row r="57" ht="15.6" customHeight="1" s="33">
      <c r="A57" s="4" t="n"/>
      <c r="B57" s="4" t="n"/>
      <c r="C57" s="4" t="n"/>
      <c r="D57" s="4" t="n"/>
      <c r="E57" s="7" t="n"/>
      <c r="F57" s="7" t="n"/>
      <c r="G57" s="8">
        <f>IF(OR(E57="",F57=""),"",F57-E57)</f>
        <v/>
      </c>
      <c r="H57" s="4" t="n"/>
      <c r="I57" s="4" t="n"/>
    </row>
    <row r="58" ht="15.6" customHeight="1" s="33">
      <c r="A58" s="4" t="n"/>
      <c r="B58" s="4" t="n"/>
      <c r="C58" s="4" t="n"/>
      <c r="D58" s="4" t="n"/>
      <c r="E58" s="7" t="n"/>
      <c r="F58" s="7" t="n"/>
      <c r="G58" s="8">
        <f>IF(OR(E58="",F58=""),"",F58-E58)</f>
        <v/>
      </c>
      <c r="H58" s="4" t="n"/>
      <c r="I58" s="4" t="n"/>
    </row>
    <row r="59" ht="15.6" customHeight="1" s="33">
      <c r="A59" s="4" t="n"/>
      <c r="B59" s="4" t="n"/>
      <c r="C59" s="4" t="n"/>
      <c r="D59" s="4" t="n"/>
      <c r="E59" s="7" t="n"/>
      <c r="F59" s="7" t="n"/>
      <c r="G59" s="8">
        <f>IF(OR(E59="",F59=""),"",F59-E59)</f>
        <v/>
      </c>
      <c r="H59" s="4" t="n"/>
      <c r="I59" s="4" t="n"/>
    </row>
    <row r="60" ht="15.6" customHeight="1" s="33">
      <c r="A60" s="4" t="n"/>
      <c r="B60" s="4" t="n"/>
      <c r="C60" s="4" t="n"/>
      <c r="D60" s="4" t="n"/>
      <c r="E60" s="7" t="n"/>
      <c r="F60" s="7" t="n"/>
      <c r="G60" s="8">
        <f>IF(OR(E60="",F60=""),"",F60-E60)</f>
        <v/>
      </c>
      <c r="H60" s="4" t="n"/>
      <c r="I60" s="4" t="n"/>
    </row>
    <row r="61" ht="15.6" customHeight="1" s="33">
      <c r="A61" s="4" t="n"/>
      <c r="B61" s="4" t="n"/>
      <c r="C61" s="4" t="n"/>
      <c r="D61" s="4" t="n"/>
      <c r="E61" s="7" t="n"/>
      <c r="F61" s="7" t="n"/>
      <c r="G61" s="8">
        <f>IF(OR(E61="",F61=""),"",F61-E61)</f>
        <v/>
      </c>
      <c r="H61" s="4" t="n"/>
      <c r="I61" s="4" t="n"/>
    </row>
    <row r="62" ht="15.6" customHeight="1" s="33">
      <c r="A62" s="4" t="n"/>
      <c r="B62" s="4" t="n"/>
      <c r="C62" s="4" t="n"/>
      <c r="D62" s="4" t="n"/>
      <c r="E62" s="7" t="n"/>
      <c r="F62" s="7" t="n"/>
      <c r="G62" s="8">
        <f>IF(OR(E62="",F62=""),"",F62-E62)</f>
        <v/>
      </c>
      <c r="H62" s="4" t="n"/>
      <c r="I62" s="4" t="n"/>
    </row>
    <row r="63" ht="15.6" customHeight="1" s="33">
      <c r="A63" s="4" t="n"/>
      <c r="B63" s="4" t="n"/>
      <c r="C63" s="4" t="n"/>
      <c r="D63" s="4" t="n"/>
      <c r="E63" s="7" t="n"/>
      <c r="F63" s="7" t="n"/>
      <c r="G63" s="8">
        <f>IF(OR(E63="",F63=""),"",F63-E63)</f>
        <v/>
      </c>
      <c r="H63" s="4" t="n"/>
      <c r="I63" s="4" t="n"/>
    </row>
    <row r="64" ht="15.6" customHeight="1" s="33">
      <c r="A64" s="4" t="n"/>
      <c r="B64" s="4" t="n"/>
      <c r="C64" s="4" t="n"/>
      <c r="D64" s="4" t="n"/>
      <c r="E64" s="7" t="n"/>
      <c r="F64" s="7" t="n"/>
      <c r="G64" s="8">
        <f>IF(OR(E64="",F64=""),"",F64-E64)</f>
        <v/>
      </c>
      <c r="H64" s="4" t="n"/>
      <c r="I64" s="4" t="n"/>
    </row>
    <row r="65" ht="15.6" customHeight="1" s="33">
      <c r="A65" s="4" t="n"/>
      <c r="B65" s="4" t="n"/>
      <c r="C65" s="4" t="n"/>
      <c r="D65" s="4" t="n"/>
      <c r="E65" s="7" t="n"/>
      <c r="F65" s="7" t="n"/>
      <c r="G65" s="8">
        <f>IF(OR(E65="",F65=""),"",F65-E65)</f>
        <v/>
      </c>
      <c r="H65" s="4" t="n"/>
      <c r="I65" s="4" t="n"/>
    </row>
    <row r="66" ht="15.6" customHeight="1" s="33">
      <c r="A66" s="4" t="n"/>
      <c r="B66" s="4" t="n"/>
      <c r="C66" s="4" t="n"/>
      <c r="D66" s="4" t="n"/>
      <c r="E66" s="7" t="n"/>
      <c r="F66" s="7" t="n"/>
      <c r="G66" s="8">
        <f>IF(OR(E66="",F66=""),"",F66-E66)</f>
        <v/>
      </c>
      <c r="H66" s="4" t="n"/>
      <c r="I66" s="4" t="n"/>
    </row>
    <row r="67" ht="15.6" customHeight="1" s="33">
      <c r="A67" s="4" t="n"/>
      <c r="B67" s="4" t="n"/>
      <c r="C67" s="4" t="n"/>
      <c r="D67" s="4" t="n"/>
      <c r="E67" s="7" t="n"/>
      <c r="F67" s="7" t="n"/>
      <c r="G67" s="8">
        <f>IF(OR(E67="",F67=""),"",F67-E67)</f>
        <v/>
      </c>
      <c r="H67" s="4" t="n"/>
      <c r="I67" s="4" t="n"/>
    </row>
    <row r="68" ht="15.6" customHeight="1" s="33">
      <c r="A68" s="4" t="n"/>
      <c r="B68" s="4" t="n"/>
      <c r="C68" s="4" t="n"/>
      <c r="D68" s="4" t="n"/>
      <c r="E68" s="7" t="n"/>
      <c r="F68" s="7" t="n"/>
      <c r="G68" s="8">
        <f>IF(OR(E68="",F68=""),"",F68-E68)</f>
        <v/>
      </c>
      <c r="H68" s="4" t="n"/>
      <c r="I68" s="4" t="n"/>
    </row>
    <row r="69" ht="15.6" customHeight="1" s="33">
      <c r="A69" s="4" t="n"/>
      <c r="B69" s="4" t="n"/>
      <c r="C69" s="4" t="n"/>
      <c r="D69" s="4" t="n"/>
      <c r="E69" s="7" t="n"/>
      <c r="F69" s="7" t="n"/>
      <c r="G69" s="8">
        <f>IF(OR(E69="",F69=""),"",F69-E69)</f>
        <v/>
      </c>
      <c r="H69" s="4" t="n"/>
      <c r="I69" s="4" t="n"/>
    </row>
    <row r="70" ht="15.6" customHeight="1" s="33">
      <c r="A70" s="4" t="n"/>
      <c r="B70" s="4" t="n"/>
      <c r="C70" s="4" t="n"/>
      <c r="D70" s="4" t="n"/>
      <c r="E70" s="7" t="n"/>
      <c r="F70" s="7" t="n"/>
      <c r="G70" s="8">
        <f>IF(OR(E70="",F70=""),"",F70-E70)</f>
        <v/>
      </c>
      <c r="H70" s="4" t="n"/>
      <c r="I70" s="4" t="n"/>
    </row>
    <row r="71" ht="15.6" customHeight="1" s="33">
      <c r="A71" s="4" t="n"/>
      <c r="B71" s="4" t="n"/>
      <c r="C71" s="4" t="n"/>
      <c r="D71" s="4" t="n"/>
      <c r="E71" s="7" t="n"/>
      <c r="F71" s="7" t="n"/>
      <c r="G71" s="8">
        <f>IF(OR(E71="",F71=""),"",F71-E71)</f>
        <v/>
      </c>
      <c r="H71" s="4" t="n"/>
      <c r="I71" s="4" t="n"/>
    </row>
    <row r="72" ht="15.6" customHeight="1" s="33">
      <c r="A72" s="4" t="n"/>
      <c r="B72" s="4" t="n"/>
      <c r="C72" s="4" t="n"/>
      <c r="D72" s="4" t="n"/>
      <c r="E72" s="7" t="n"/>
      <c r="F72" s="7" t="n"/>
      <c r="G72" s="8">
        <f>IF(OR(E72="",F72=""),"",F72-E72)</f>
        <v/>
      </c>
      <c r="H72" s="4" t="n"/>
      <c r="I72" s="4" t="n"/>
    </row>
    <row r="73" ht="15.6" customHeight="1" s="33">
      <c r="A73" s="4" t="n"/>
      <c r="B73" s="4" t="n"/>
      <c r="C73" s="4" t="n"/>
      <c r="D73" s="4" t="n"/>
      <c r="E73" s="7" t="n"/>
      <c r="F73" s="7" t="n"/>
      <c r="G73" s="8">
        <f>IF(OR(E73="",F73=""),"",F73-E73)</f>
        <v/>
      </c>
      <c r="H73" s="4" t="n"/>
      <c r="I73" s="4" t="n"/>
    </row>
    <row r="74" ht="15.6" customHeight="1" s="33">
      <c r="A74" s="4" t="n"/>
      <c r="B74" s="4" t="n"/>
      <c r="C74" s="4" t="n"/>
      <c r="D74" s="4" t="n"/>
      <c r="E74" s="7" t="n"/>
      <c r="F74" s="7" t="n"/>
      <c r="G74" s="8">
        <f>IF(OR(E74="",F74=""),"",F74-E74)</f>
        <v/>
      </c>
      <c r="H74" s="4" t="n"/>
      <c r="I74" s="4" t="n"/>
    </row>
    <row r="75" ht="15.6" customHeight="1" s="33">
      <c r="A75" s="4" t="n"/>
      <c r="B75" s="4" t="n"/>
      <c r="C75" s="4" t="n"/>
      <c r="D75" s="4" t="n"/>
      <c r="E75" s="7" t="n"/>
      <c r="F75" s="7" t="n"/>
      <c r="G75" s="8">
        <f>IF(OR(E75="",F75=""),"",F75-E75)</f>
        <v/>
      </c>
      <c r="H75" s="4" t="n"/>
      <c r="I75" s="4" t="n"/>
    </row>
    <row r="76" ht="15.6" customHeight="1" s="33">
      <c r="A76" s="4" t="n"/>
      <c r="B76" s="4" t="n"/>
      <c r="C76" s="4" t="n"/>
      <c r="D76" s="4" t="n"/>
      <c r="E76" s="7" t="n"/>
      <c r="F76" s="7" t="n"/>
      <c r="G76" s="8">
        <f>IF(OR(E76="",F76=""),"",F76-E76)</f>
        <v/>
      </c>
      <c r="H76" s="4" t="n"/>
      <c r="I76" s="4" t="n"/>
    </row>
    <row r="77" ht="15.6" customHeight="1" s="33">
      <c r="A77" s="4" t="n"/>
      <c r="B77" s="4" t="n"/>
      <c r="C77" s="4" t="n"/>
      <c r="D77" s="4" t="n"/>
      <c r="E77" s="7" t="n"/>
      <c r="F77" s="7" t="n"/>
      <c r="G77" s="8">
        <f>IF(OR(E77="",F77=""),"",F77-E77)</f>
        <v/>
      </c>
      <c r="H77" s="4" t="n"/>
      <c r="I77" s="4" t="n"/>
    </row>
    <row r="78" ht="15.6" customHeight="1" s="33">
      <c r="A78" s="4" t="n"/>
      <c r="B78" s="4" t="n"/>
      <c r="C78" s="4" t="n"/>
      <c r="D78" s="4" t="n"/>
      <c r="E78" s="7" t="n"/>
      <c r="F78" s="7" t="n"/>
      <c r="G78" s="8">
        <f>IF(OR(E78="",F78=""),"",F78-E78)</f>
        <v/>
      </c>
      <c r="H78" s="4" t="n"/>
      <c r="I78" s="4" t="n"/>
    </row>
    <row r="79" ht="15.6" customHeight="1" s="33">
      <c r="A79" s="4" t="n"/>
      <c r="B79" s="4" t="n"/>
      <c r="C79" s="4" t="n"/>
      <c r="D79" s="4" t="n"/>
      <c r="E79" s="7" t="n"/>
      <c r="F79" s="7" t="n"/>
      <c r="G79" s="8">
        <f>IF(OR(E79="",F79=""),"",F79-E79)</f>
        <v/>
      </c>
      <c r="H79" s="4" t="n"/>
      <c r="I79" s="4" t="n"/>
    </row>
    <row r="80" ht="15.6" customHeight="1" s="33">
      <c r="A80" s="4" t="n"/>
      <c r="B80" s="4" t="n"/>
      <c r="C80" s="4" t="n"/>
      <c r="D80" s="4" t="n"/>
      <c r="E80" s="7" t="n"/>
      <c r="F80" s="7" t="n"/>
      <c r="G80" s="8">
        <f>IF(OR(E80="",F80=""),"",F80-E80)</f>
        <v/>
      </c>
      <c r="H80" s="4" t="n"/>
      <c r="I80" s="4" t="n"/>
    </row>
    <row r="81" ht="15.6" customHeight="1" s="33">
      <c r="A81" s="4" t="n"/>
      <c r="B81" s="4" t="n"/>
      <c r="C81" s="4" t="n"/>
      <c r="D81" s="4" t="n"/>
      <c r="E81" s="7" t="n"/>
      <c r="F81" s="7" t="n"/>
      <c r="G81" s="8">
        <f>IF(OR(E81="",F81=""),"",F81-E81)</f>
        <v/>
      </c>
      <c r="H81" s="4" t="n"/>
      <c r="I81" s="4" t="n"/>
    </row>
    <row r="82" ht="15.6" customHeight="1" s="33">
      <c r="A82" s="4" t="n"/>
      <c r="B82" s="4" t="n"/>
      <c r="C82" s="4" t="n"/>
      <c r="D82" s="4" t="n"/>
      <c r="E82" s="7" t="n"/>
      <c r="F82" s="7" t="n"/>
      <c r="G82" s="8">
        <f>IF(OR(E82="",F82=""),"",F82-E82)</f>
        <v/>
      </c>
      <c r="H82" s="4" t="n"/>
      <c r="I82" s="4" t="n"/>
    </row>
    <row r="83" ht="15.6" customHeight="1" s="33">
      <c r="A83" s="4" t="n"/>
      <c r="B83" s="4" t="n"/>
      <c r="C83" s="4" t="n"/>
      <c r="D83" s="4" t="n"/>
      <c r="E83" s="7" t="n"/>
      <c r="F83" s="7" t="n"/>
      <c r="G83" s="8">
        <f>IF(OR(E83="",F83=""),"",F83-E83)</f>
        <v/>
      </c>
      <c r="H83" s="4" t="n"/>
      <c r="I83" s="4" t="n"/>
    </row>
    <row r="84" ht="15.6" customHeight="1" s="33">
      <c r="A84" s="4" t="n"/>
      <c r="B84" s="4" t="n"/>
      <c r="C84" s="4" t="n"/>
      <c r="D84" s="4" t="n"/>
      <c r="E84" s="7" t="n"/>
      <c r="F84" s="7" t="n"/>
      <c r="G84" s="8">
        <f>IF(OR(E84="",F84=""),"",F84-E84)</f>
        <v/>
      </c>
      <c r="H84" s="4" t="n"/>
      <c r="I84" s="4" t="n"/>
    </row>
    <row r="85" ht="15.6" customHeight="1" s="33">
      <c r="A85" s="4" t="n"/>
      <c r="B85" s="4" t="n"/>
      <c r="C85" s="4" t="n"/>
      <c r="D85" s="4" t="n"/>
      <c r="E85" s="7" t="n"/>
      <c r="F85" s="7" t="n"/>
      <c r="G85" s="8">
        <f>IF(OR(E85="",F85=""),"",F85-E85)</f>
        <v/>
      </c>
      <c r="H85" s="4" t="n"/>
      <c r="I85" s="4" t="n"/>
    </row>
    <row r="86" ht="15.6" customHeight="1" s="33">
      <c r="A86" s="4" t="n"/>
      <c r="B86" s="4" t="n"/>
      <c r="C86" s="4" t="n"/>
      <c r="D86" s="4" t="n"/>
      <c r="E86" s="7" t="n"/>
      <c r="F86" s="7" t="n"/>
      <c r="G86" s="8">
        <f>IF(OR(E86="",F86=""),"",F86-E86)</f>
        <v/>
      </c>
      <c r="H86" s="4" t="n"/>
      <c r="I86" s="4" t="n"/>
    </row>
    <row r="87" ht="15.6" customHeight="1" s="33">
      <c r="A87" s="4" t="n"/>
      <c r="B87" s="4" t="n"/>
      <c r="C87" s="4" t="n"/>
      <c r="D87" s="4" t="n"/>
      <c r="E87" s="7" t="n"/>
      <c r="F87" s="7" t="n"/>
      <c r="G87" s="8">
        <f>IF(OR(E87="",F87=""),"",F87-E87)</f>
        <v/>
      </c>
      <c r="H87" s="4" t="n"/>
      <c r="I87" s="4" t="n"/>
    </row>
    <row r="88" ht="15.6" customHeight="1" s="33">
      <c r="A88" s="4" t="n"/>
      <c r="B88" s="4" t="n"/>
      <c r="C88" s="4" t="n"/>
      <c r="D88" s="4" t="n"/>
      <c r="E88" s="7" t="n"/>
      <c r="F88" s="7" t="n"/>
      <c r="G88" s="8">
        <f>IF(OR(E88="",F88=""),"",F88-E88)</f>
        <v/>
      </c>
      <c r="H88" s="4" t="n"/>
      <c r="I88" s="4" t="n"/>
    </row>
    <row r="89" ht="15.6" customHeight="1" s="33">
      <c r="A89" s="4" t="n"/>
      <c r="B89" s="4" t="n"/>
      <c r="C89" s="4" t="n"/>
      <c r="D89" s="4" t="n"/>
      <c r="E89" s="7" t="n"/>
      <c r="F89" s="7" t="n"/>
      <c r="G89" s="8">
        <f>IF(OR(E89="",F89=""),"",F89-E89)</f>
        <v/>
      </c>
      <c r="H89" s="4" t="n"/>
      <c r="I89" s="4" t="n"/>
    </row>
    <row r="90" ht="15.6" customHeight="1" s="33">
      <c r="A90" s="4" t="n"/>
      <c r="B90" s="4" t="n"/>
      <c r="C90" s="4" t="n"/>
      <c r="D90" s="4" t="n"/>
      <c r="E90" s="7" t="n"/>
      <c r="F90" s="7" t="n"/>
      <c r="G90" s="8">
        <f>IF(OR(E90="",F90=""),"",F90-E90)</f>
        <v/>
      </c>
      <c r="H90" s="4" t="n"/>
      <c r="I90" s="4" t="n"/>
    </row>
    <row r="91" ht="15.6" customHeight="1" s="33">
      <c r="A91" s="4" t="n"/>
      <c r="B91" s="4" t="n"/>
      <c r="C91" s="4" t="n"/>
      <c r="D91" s="4" t="n"/>
      <c r="E91" s="7" t="n"/>
      <c r="F91" s="7" t="n"/>
      <c r="G91" s="8">
        <f>IF(OR(E91="",F91=""),"",F91-E91)</f>
        <v/>
      </c>
      <c r="H91" s="4" t="n"/>
      <c r="I91" s="4" t="n"/>
    </row>
    <row r="92" ht="15.6" customHeight="1" s="33">
      <c r="A92" s="4" t="n"/>
      <c r="B92" s="4" t="n"/>
      <c r="C92" s="4" t="n"/>
      <c r="D92" s="4" t="n"/>
      <c r="E92" s="7" t="n"/>
      <c r="F92" s="7" t="n"/>
      <c r="G92" s="8">
        <f>IF(OR(E92="",F92=""),"",F92-E92)</f>
        <v/>
      </c>
      <c r="H92" s="4" t="n"/>
      <c r="I92" s="4" t="n"/>
    </row>
    <row r="93" ht="15.6" customHeight="1" s="33">
      <c r="A93" s="4" t="n"/>
      <c r="B93" s="4" t="n"/>
      <c r="C93" s="4" t="n"/>
      <c r="D93" s="4" t="n"/>
      <c r="E93" s="7" t="n"/>
      <c r="F93" s="7" t="n"/>
      <c r="G93" s="8">
        <f>IF(OR(E93="",F93=""),"",F93-E93)</f>
        <v/>
      </c>
      <c r="H93" s="4" t="n"/>
      <c r="I93" s="4" t="n"/>
    </row>
    <row r="94" ht="15.6" customHeight="1" s="33">
      <c r="A94" s="4" t="n"/>
      <c r="B94" s="4" t="n"/>
      <c r="C94" s="4" t="n"/>
      <c r="D94" s="4" t="n"/>
      <c r="E94" s="7" t="n"/>
      <c r="F94" s="7" t="n"/>
      <c r="G94" s="8">
        <f>IF(OR(E94="",F94=""),"",F94-E94)</f>
        <v/>
      </c>
      <c r="H94" s="4" t="n"/>
      <c r="I94" s="4" t="n"/>
    </row>
    <row r="95" ht="15.6" customHeight="1" s="33">
      <c r="A95" s="4" t="n"/>
      <c r="B95" s="4" t="n"/>
      <c r="C95" s="4" t="n"/>
      <c r="D95" s="4" t="n"/>
      <c r="E95" s="7" t="n"/>
      <c r="F95" s="7" t="n"/>
      <c r="G95" s="8">
        <f>IF(OR(E95="",F95=""),"",F95-E95)</f>
        <v/>
      </c>
      <c r="H95" s="4" t="n"/>
      <c r="I95" s="4" t="n"/>
    </row>
    <row r="96" ht="15.6" customHeight="1" s="33">
      <c r="A96" s="4" t="n"/>
      <c r="B96" s="4" t="n"/>
      <c r="C96" s="4" t="n"/>
      <c r="D96" s="4" t="n"/>
      <c r="E96" s="7" t="n"/>
      <c r="F96" s="7" t="n"/>
      <c r="G96" s="8">
        <f>IF(OR(E96="",F96=""),"",F96-E96)</f>
        <v/>
      </c>
      <c r="H96" s="4" t="n"/>
      <c r="I96" s="4" t="n"/>
    </row>
    <row r="97" ht="15.6" customHeight="1" s="33">
      <c r="A97" s="4" t="n"/>
      <c r="B97" s="4" t="n"/>
      <c r="C97" s="4" t="n"/>
      <c r="D97" s="4" t="n"/>
      <c r="E97" s="7" t="n"/>
      <c r="F97" s="7" t="n"/>
      <c r="G97" s="8">
        <f>IF(OR(E97="",F97=""),"",F97-E97)</f>
        <v/>
      </c>
      <c r="H97" s="4" t="n"/>
      <c r="I97" s="4" t="n"/>
    </row>
    <row r="98" ht="15.6" customHeight="1" s="33">
      <c r="A98" s="4" t="n"/>
      <c r="B98" s="4" t="n"/>
      <c r="C98" s="4" t="n"/>
      <c r="D98" s="4" t="n"/>
      <c r="E98" s="7" t="n"/>
      <c r="F98" s="7" t="n"/>
      <c r="G98" s="8">
        <f>IF(OR(E98="",F98=""),"",F98-E98)</f>
        <v/>
      </c>
      <c r="H98" s="4" t="n"/>
      <c r="I98" s="4" t="n"/>
    </row>
    <row r="99" ht="15.6" customHeight="1" s="33">
      <c r="A99" s="4" t="n"/>
      <c r="B99" s="4" t="n"/>
      <c r="C99" s="4" t="n"/>
      <c r="D99" s="4" t="n"/>
      <c r="E99" s="7" t="n"/>
      <c r="F99" s="7" t="n"/>
      <c r="G99" s="8">
        <f>IF(OR(E99="",F99=""),"",F99-E99)</f>
        <v/>
      </c>
      <c r="H99" s="4" t="n"/>
      <c r="I99" s="4" t="n"/>
    </row>
    <row r="100" ht="15.6" customHeight="1" s="33">
      <c r="A100" s="4" t="n"/>
      <c r="B100" s="4" t="n"/>
      <c r="C100" s="4" t="n"/>
      <c r="D100" s="4" t="n"/>
      <c r="E100" s="7" t="n"/>
      <c r="F100" s="7" t="n"/>
      <c r="G100" s="8">
        <f>IF(OR(E100="",F100=""),"",F100-E100)</f>
        <v/>
      </c>
      <c r="H100" s="4" t="n"/>
      <c r="I100" s="4" t="n"/>
    </row>
    <row r="101" ht="15.6" customHeight="1" s="33">
      <c r="A101" s="4" t="n"/>
      <c r="B101" s="4" t="n"/>
      <c r="C101" s="4" t="n"/>
      <c r="D101" s="4" t="n"/>
      <c r="E101" s="7" t="n"/>
      <c r="F101" s="7" t="n"/>
      <c r="G101" s="8">
        <f>IF(OR(E101="",F101=""),"",F101-E101)</f>
        <v/>
      </c>
      <c r="H101" s="4" t="n"/>
      <c r="I101" s="4" t="n"/>
    </row>
    <row r="102" ht="15.6" customHeight="1" s="33">
      <c r="A102" s="4" t="n"/>
      <c r="B102" s="4" t="n"/>
      <c r="C102" s="4" t="n"/>
      <c r="D102" s="4" t="n"/>
      <c r="E102" s="7" t="n"/>
      <c r="F102" s="7" t="n"/>
      <c r="G102" s="8">
        <f>IF(OR(E102="",F102=""),"",F102-E102)</f>
        <v/>
      </c>
      <c r="H102" s="4" t="n"/>
      <c r="I102" s="4" t="n"/>
    </row>
    <row r="103" ht="15.6" customHeight="1" s="33">
      <c r="A103" s="4" t="n"/>
      <c r="B103" s="4" t="n"/>
      <c r="C103" s="4" t="n"/>
      <c r="D103" s="4" t="n"/>
      <c r="E103" s="7" t="n"/>
      <c r="F103" s="7" t="n"/>
      <c r="G103" s="8">
        <f>IF(OR(E103="",F103=""),"",F103-E103)</f>
        <v/>
      </c>
      <c r="H103" s="4" t="n"/>
      <c r="I103" s="4" t="n"/>
    </row>
    <row r="104" ht="15.6" customHeight="1" s="33">
      <c r="A104" s="4" t="n"/>
      <c r="B104" s="4" t="n"/>
      <c r="C104" s="4" t="n"/>
      <c r="D104" s="4" t="n"/>
      <c r="E104" s="7" t="n"/>
      <c r="F104" s="7" t="n"/>
      <c r="G104" s="8">
        <f>IF(OR(E104="",F104=""),"",F104-E104)</f>
        <v/>
      </c>
      <c r="H104" s="4" t="n"/>
      <c r="I104" s="4" t="n"/>
    </row>
    <row r="105" ht="15.6" customHeight="1" s="33">
      <c r="A105" s="4" t="n"/>
      <c r="B105" s="4" t="n"/>
      <c r="C105" s="4" t="n"/>
      <c r="D105" s="4" t="n"/>
      <c r="E105" s="7" t="n"/>
      <c r="F105" s="7" t="n"/>
      <c r="G105" s="8">
        <f>IF(OR(E105="",F105=""),"",F105-E105)</f>
        <v/>
      </c>
      <c r="H105" s="4" t="n"/>
      <c r="I105" s="4" t="n"/>
    </row>
    <row r="106" ht="15.6" customHeight="1" s="33">
      <c r="A106" s="4" t="n"/>
      <c r="B106" s="4" t="n"/>
      <c r="C106" s="4" t="n"/>
      <c r="D106" s="4" t="n"/>
      <c r="E106" s="7" t="n"/>
      <c r="F106" s="7" t="n"/>
      <c r="G106" s="8">
        <f>IF(OR(E106="",F106=""),"",F106-E106)</f>
        <v/>
      </c>
      <c r="H106" s="4" t="n"/>
      <c r="I106" s="4" t="n"/>
    </row>
    <row r="107" ht="15.6" customHeight="1" s="33">
      <c r="A107" s="4" t="n"/>
      <c r="B107" s="4" t="n"/>
      <c r="C107" s="4" t="n"/>
      <c r="D107" s="4" t="n"/>
      <c r="E107" s="7" t="n"/>
      <c r="F107" s="7" t="n"/>
      <c r="G107" s="8">
        <f>IF(OR(E107="",F107=""),"",F107-E107)</f>
        <v/>
      </c>
      <c r="H107" s="4" t="n"/>
      <c r="I107" s="4" t="n"/>
    </row>
    <row r="108" ht="15.6" customHeight="1" s="33">
      <c r="A108" s="4" t="n"/>
      <c r="B108" s="4" t="n"/>
      <c r="C108" s="4" t="n"/>
      <c r="D108" s="4" t="n"/>
      <c r="E108" s="7" t="n"/>
      <c r="F108" s="7" t="n"/>
      <c r="G108" s="8">
        <f>IF(OR(E108="",F108=""),"",F108-E108)</f>
        <v/>
      </c>
      <c r="H108" s="4" t="n"/>
      <c r="I108" s="4" t="n"/>
    </row>
    <row r="109" ht="15.6" customHeight="1" s="33">
      <c r="A109" s="4" t="n"/>
      <c r="B109" s="4" t="n"/>
      <c r="C109" s="4" t="n"/>
      <c r="D109" s="4" t="n"/>
      <c r="E109" s="7" t="n"/>
      <c r="F109" s="7" t="n"/>
      <c r="G109" s="8">
        <f>IF(OR(E109="",F109=""),"",F109-E109)</f>
        <v/>
      </c>
      <c r="H109" s="4" t="n"/>
      <c r="I109" s="4" t="n"/>
    </row>
    <row r="110" ht="15.6" customHeight="1" s="33">
      <c r="A110" s="4" t="n"/>
      <c r="B110" s="4" t="n"/>
      <c r="C110" s="4" t="n"/>
      <c r="D110" s="4" t="n"/>
      <c r="E110" s="7" t="n"/>
      <c r="F110" s="7" t="n"/>
      <c r="G110" s="8">
        <f>IF(OR(E110="",F110=""),"",F110-E110)</f>
        <v/>
      </c>
      <c r="H110" s="4" t="n"/>
      <c r="I110" s="4" t="n"/>
    </row>
    <row r="111" ht="15.6" customHeight="1" s="33">
      <c r="A111" s="4" t="n"/>
      <c r="B111" s="4" t="n"/>
      <c r="C111" s="4" t="n"/>
      <c r="D111" s="4" t="n"/>
      <c r="E111" s="7" t="n"/>
      <c r="F111" s="7" t="n"/>
      <c r="G111" s="8">
        <f>IF(OR(E111="",F111=""),"",F111-E111)</f>
        <v/>
      </c>
      <c r="H111" s="4" t="n"/>
      <c r="I111" s="4" t="n"/>
    </row>
    <row r="112" ht="15.6" customHeight="1" s="33">
      <c r="A112" s="4" t="n"/>
      <c r="B112" s="4" t="n"/>
      <c r="C112" s="4" t="n"/>
      <c r="D112" s="4" t="n"/>
      <c r="E112" s="7" t="n"/>
      <c r="F112" s="7" t="n"/>
      <c r="G112" s="8">
        <f>IF(OR(E112="",F112=""),"",F112-E112)</f>
        <v/>
      </c>
      <c r="H112" s="4" t="n"/>
      <c r="I112" s="4" t="n"/>
    </row>
    <row r="113" ht="15.6" customHeight="1" s="33">
      <c r="A113" s="4" t="n"/>
      <c r="B113" s="4" t="n"/>
      <c r="C113" s="4" t="n"/>
      <c r="D113" s="4" t="n"/>
      <c r="E113" s="7" t="n"/>
      <c r="F113" s="7" t="n"/>
      <c r="G113" s="8">
        <f>IF(OR(E113="",F113=""),"",F113-E113)</f>
        <v/>
      </c>
      <c r="H113" s="4" t="n"/>
      <c r="I113" s="4" t="n"/>
    </row>
    <row r="114" ht="15.6" customHeight="1" s="33">
      <c r="A114" s="4" t="n"/>
      <c r="B114" s="4" t="n"/>
      <c r="C114" s="4" t="n"/>
      <c r="D114" s="4" t="n"/>
      <c r="E114" s="7" t="n"/>
      <c r="F114" s="7" t="n"/>
      <c r="G114" s="8">
        <f>IF(OR(E114="",F114=""),"",F114-E114)</f>
        <v/>
      </c>
      <c r="H114" s="4" t="n"/>
      <c r="I114" s="4" t="n"/>
    </row>
    <row r="115" ht="15.6" customHeight="1" s="33">
      <c r="A115" s="4" t="n"/>
      <c r="B115" s="4" t="n"/>
      <c r="C115" s="4" t="n"/>
      <c r="D115" s="4" t="n"/>
      <c r="E115" s="7" t="n"/>
      <c r="F115" s="7" t="n"/>
      <c r="G115" s="8">
        <f>IF(OR(E115="",F115=""),"",F115-E115)</f>
        <v/>
      </c>
      <c r="H115" s="4" t="n"/>
      <c r="I115" s="4" t="n"/>
    </row>
    <row r="116" ht="15.6" customHeight="1" s="33">
      <c r="A116" s="4" t="n"/>
      <c r="B116" s="4" t="n"/>
      <c r="C116" s="4" t="n"/>
      <c r="D116" s="4" t="n"/>
      <c r="E116" s="7" t="n"/>
      <c r="F116" s="7" t="n"/>
      <c r="G116" s="8">
        <f>IF(OR(E116="",F116=""),"",F116-E116)</f>
        <v/>
      </c>
      <c r="H116" s="4" t="n"/>
      <c r="I116" s="4" t="n"/>
    </row>
    <row r="117" ht="15.6" customHeight="1" s="33">
      <c r="A117" s="4" t="n"/>
      <c r="B117" s="4" t="n"/>
      <c r="C117" s="4" t="n"/>
      <c r="D117" s="4" t="n"/>
      <c r="E117" s="7" t="n"/>
      <c r="F117" s="7" t="n"/>
      <c r="G117" s="8">
        <f>IF(OR(E117="",F117=""),"",F117-E117)</f>
        <v/>
      </c>
      <c r="H117" s="4" t="n"/>
      <c r="I117" s="4" t="n"/>
    </row>
    <row r="118" ht="15.6" customHeight="1" s="33">
      <c r="A118" s="4" t="n"/>
      <c r="B118" s="4" t="n"/>
      <c r="C118" s="4" t="n"/>
      <c r="D118" s="4" t="n"/>
      <c r="E118" s="7" t="n"/>
      <c r="F118" s="7" t="n"/>
      <c r="G118" s="8">
        <f>IF(OR(E118="",F118=""),"",F118-E118)</f>
        <v/>
      </c>
      <c r="H118" s="4" t="n"/>
      <c r="I118" s="4" t="n"/>
    </row>
    <row r="119" ht="15.6" customHeight="1" s="33">
      <c r="A119" s="4" t="n"/>
      <c r="B119" s="4" t="n"/>
      <c r="C119" s="4" t="n"/>
      <c r="D119" s="4" t="n"/>
      <c r="E119" s="7" t="n"/>
      <c r="F119" s="7" t="n"/>
      <c r="G119" s="8">
        <f>IF(OR(E119="",F119=""),"",F119-E119)</f>
        <v/>
      </c>
      <c r="H119" s="4" t="n"/>
      <c r="I119" s="4" t="n"/>
    </row>
    <row r="120" ht="15.6" customHeight="1" s="33">
      <c r="A120" s="4" t="n"/>
      <c r="B120" s="4" t="n"/>
      <c r="C120" s="4" t="n"/>
      <c r="D120" s="4" t="n"/>
      <c r="E120" s="7" t="n"/>
      <c r="F120" s="7" t="n"/>
      <c r="G120" s="8">
        <f>IF(OR(E120="",F120=""),"",F120-E120)</f>
        <v/>
      </c>
      <c r="H120" s="4" t="n"/>
      <c r="I120" s="4" t="n"/>
    </row>
    <row r="121" ht="15.6" customHeight="1" s="33">
      <c r="A121" s="4" t="n"/>
      <c r="B121" s="4" t="n"/>
      <c r="C121" s="4" t="n"/>
      <c r="D121" s="4" t="n"/>
      <c r="E121" s="7" t="n"/>
      <c r="F121" s="7" t="n"/>
      <c r="G121" s="8">
        <f>IF(OR(E121="",F121=""),"",F121-E121)</f>
        <v/>
      </c>
      <c r="H121" s="4" t="n"/>
      <c r="I121" s="4" t="n"/>
    </row>
    <row r="122" ht="15.6" customHeight="1" s="33">
      <c r="A122" s="4" t="n"/>
      <c r="B122" s="4" t="n"/>
      <c r="C122" s="4" t="n"/>
      <c r="D122" s="4" t="n"/>
      <c r="E122" s="7" t="n"/>
      <c r="F122" s="7" t="n"/>
      <c r="G122" s="8">
        <f>IF(OR(E122="",F122=""),"",F122-E122)</f>
        <v/>
      </c>
      <c r="H122" s="4" t="n"/>
      <c r="I122" s="4" t="n"/>
    </row>
    <row r="123" ht="15.6" customHeight="1" s="33">
      <c r="A123" s="4" t="n"/>
      <c r="B123" s="4" t="n"/>
      <c r="C123" s="4" t="n"/>
      <c r="D123" s="4" t="n"/>
      <c r="E123" s="7" t="n"/>
      <c r="F123" s="7" t="n"/>
      <c r="G123" s="8">
        <f>IF(OR(E123="",F123=""),"",F123-E123)</f>
        <v/>
      </c>
      <c r="H123" s="4" t="n"/>
      <c r="I123" s="4" t="n"/>
    </row>
    <row r="124" ht="15.6" customHeight="1" s="33">
      <c r="A124" s="4" t="n"/>
      <c r="B124" s="4" t="n"/>
      <c r="C124" s="4" t="n"/>
      <c r="D124" s="4" t="n"/>
      <c r="E124" s="7" t="n"/>
      <c r="F124" s="7" t="n"/>
      <c r="G124" s="8">
        <f>IF(OR(E124="",F124=""),"",F124-E124)</f>
        <v/>
      </c>
      <c r="H124" s="4" t="n"/>
      <c r="I124" s="4" t="n"/>
    </row>
    <row r="125" ht="15.6" customHeight="1" s="33">
      <c r="A125" s="4" t="n"/>
      <c r="B125" s="4" t="n"/>
      <c r="C125" s="4" t="n"/>
      <c r="D125" s="4" t="n"/>
      <c r="E125" s="7" t="n"/>
      <c r="F125" s="7" t="n"/>
      <c r="G125" s="8">
        <f>IF(OR(E125="",F125=""),"",F125-E125)</f>
        <v/>
      </c>
      <c r="H125" s="4" t="n"/>
      <c r="I125" s="4" t="n"/>
    </row>
    <row r="126" ht="15.6" customHeight="1" s="33">
      <c r="A126" s="4" t="n"/>
      <c r="B126" s="4" t="n"/>
      <c r="C126" s="4" t="n"/>
      <c r="D126" s="4" t="n"/>
      <c r="E126" s="7" t="n"/>
      <c r="F126" s="7" t="n"/>
      <c r="G126" s="8">
        <f>IF(OR(E126="",F126=""),"",F126-E126)</f>
        <v/>
      </c>
      <c r="H126" s="4" t="n"/>
      <c r="I126" s="4" t="n"/>
    </row>
    <row r="127" ht="15.6" customHeight="1" s="33">
      <c r="A127" s="4" t="n"/>
      <c r="B127" s="4" t="n"/>
      <c r="C127" s="4" t="n"/>
      <c r="D127" s="4" t="n"/>
      <c r="E127" s="7" t="n"/>
      <c r="F127" s="7" t="n"/>
      <c r="G127" s="8">
        <f>IF(OR(E127="",F127=""),"",F127-E127)</f>
        <v/>
      </c>
      <c r="H127" s="4" t="n"/>
      <c r="I127" s="4" t="n"/>
    </row>
    <row r="128" ht="15.6" customHeight="1" s="33">
      <c r="A128" s="4" t="n"/>
      <c r="B128" s="4" t="n"/>
      <c r="C128" s="4" t="n"/>
      <c r="D128" s="4" t="n"/>
      <c r="E128" s="7" t="n"/>
      <c r="F128" s="7" t="n"/>
      <c r="G128" s="8">
        <f>IF(OR(E128="",F128=""),"",F128-E128)</f>
        <v/>
      </c>
      <c r="H128" s="4" t="n"/>
      <c r="I128" s="4" t="n"/>
    </row>
    <row r="129" ht="15.6" customHeight="1" s="33">
      <c r="A129" s="4" t="n"/>
      <c r="B129" s="4" t="n"/>
      <c r="C129" s="4" t="n"/>
      <c r="D129" s="4" t="n"/>
      <c r="E129" s="7" t="n"/>
      <c r="F129" s="7" t="n"/>
      <c r="G129" s="8">
        <f>IF(OR(E129="",F129=""),"",F129-E129)</f>
        <v/>
      </c>
      <c r="H129" s="4" t="n"/>
      <c r="I129" s="4" t="n"/>
    </row>
    <row r="130" ht="15.6" customHeight="1" s="33">
      <c r="A130" s="4" t="n"/>
      <c r="B130" s="4" t="n"/>
      <c r="C130" s="4" t="n"/>
      <c r="D130" s="4" t="n"/>
      <c r="E130" s="7" t="n"/>
      <c r="F130" s="7" t="n"/>
      <c r="G130" s="8">
        <f>IF(OR(E130="",F130=""),"",F130-E130)</f>
        <v/>
      </c>
      <c r="H130" s="4" t="n"/>
      <c r="I130" s="4" t="n"/>
    </row>
    <row r="131" ht="15.6" customHeight="1" s="33">
      <c r="A131" s="4" t="n"/>
      <c r="B131" s="4" t="n"/>
      <c r="C131" s="4" t="n"/>
      <c r="D131" s="4" t="n"/>
      <c r="E131" s="7" t="n"/>
      <c r="F131" s="7" t="n"/>
      <c r="G131" s="8">
        <f>IF(OR(E131="",F131=""),"",F131-E131)</f>
        <v/>
      </c>
      <c r="H131" s="4" t="n"/>
      <c r="I131" s="4" t="n"/>
    </row>
    <row r="132" ht="15.6" customHeight="1" s="33">
      <c r="A132" s="4" t="n"/>
      <c r="B132" s="4" t="n"/>
      <c r="C132" s="4" t="n"/>
      <c r="D132" s="4" t="n"/>
      <c r="E132" s="7" t="n"/>
      <c r="F132" s="7" t="n"/>
      <c r="G132" s="8">
        <f>IF(OR(E132="",F132=""),"",F132-E132)</f>
        <v/>
      </c>
      <c r="H132" s="4" t="n"/>
      <c r="I132" s="4" t="n"/>
    </row>
    <row r="133" ht="15.6" customHeight="1" s="33">
      <c r="A133" s="4" t="n"/>
      <c r="B133" s="4" t="n"/>
      <c r="C133" s="4" t="n"/>
      <c r="D133" s="4" t="n"/>
      <c r="E133" s="7" t="n"/>
      <c r="F133" s="7" t="n"/>
      <c r="G133" s="8">
        <f>IF(OR(E133="",F133=""),"",F133-E133)</f>
        <v/>
      </c>
      <c r="H133" s="4" t="n"/>
      <c r="I133" s="4" t="n"/>
    </row>
    <row r="134" ht="15.6" customHeight="1" s="33">
      <c r="A134" s="4" t="n"/>
      <c r="B134" s="4" t="n"/>
      <c r="C134" s="4" t="n"/>
      <c r="D134" s="4" t="n"/>
      <c r="E134" s="7" t="n"/>
      <c r="F134" s="7" t="n"/>
      <c r="G134" s="8">
        <f>IF(OR(E134="",F134=""),"",F134-E134)</f>
        <v/>
      </c>
      <c r="H134" s="4" t="n"/>
      <c r="I134" s="4" t="n"/>
    </row>
    <row r="135" ht="15.6" customHeight="1" s="33">
      <c r="A135" s="4" t="n"/>
      <c r="B135" s="4" t="n"/>
      <c r="C135" s="4" t="n"/>
      <c r="D135" s="4" t="n"/>
      <c r="E135" s="7" t="n"/>
      <c r="F135" s="7" t="n"/>
      <c r="G135" s="8">
        <f>IF(OR(E135="",F135=""),"",F135-E135)</f>
        <v/>
      </c>
      <c r="H135" s="4" t="n"/>
      <c r="I135" s="4" t="n"/>
    </row>
    <row r="136" ht="15.6" customHeight="1" s="33">
      <c r="A136" s="4" t="n"/>
      <c r="B136" s="4" t="n"/>
      <c r="C136" s="4" t="n"/>
      <c r="D136" s="4" t="n"/>
      <c r="E136" s="7" t="n"/>
      <c r="F136" s="7" t="n"/>
      <c r="G136" s="8">
        <f>IF(OR(E136="",F136=""),"",F136-E136)</f>
        <v/>
      </c>
      <c r="H136" s="4" t="n"/>
      <c r="I136" s="4" t="n"/>
    </row>
    <row r="137" ht="15.6" customHeight="1" s="33">
      <c r="A137" s="4" t="n"/>
      <c r="B137" s="4" t="n"/>
      <c r="C137" s="4" t="n"/>
      <c r="D137" s="4" t="n"/>
      <c r="E137" s="7" t="n"/>
      <c r="F137" s="7" t="n"/>
      <c r="G137" s="8">
        <f>IF(OR(E137="",F137=""),"",F137-E137)</f>
        <v/>
      </c>
      <c r="H137" s="4" t="n"/>
      <c r="I137" s="4" t="n"/>
    </row>
    <row r="138" ht="15.6" customHeight="1" s="33">
      <c r="A138" s="4" t="n"/>
      <c r="B138" s="4" t="n"/>
      <c r="C138" s="4" t="n"/>
      <c r="D138" s="4" t="n"/>
      <c r="E138" s="7" t="n"/>
      <c r="F138" s="7" t="n"/>
      <c r="G138" s="8">
        <f>IF(OR(E138="",F138=""),"",F138-E138)</f>
        <v/>
      </c>
      <c r="H138" s="4" t="n"/>
      <c r="I138" s="4" t="n"/>
    </row>
    <row r="139" ht="15.6" customHeight="1" s="33">
      <c r="A139" s="4" t="n"/>
      <c r="B139" s="4" t="n"/>
      <c r="C139" s="4" t="n"/>
      <c r="D139" s="4" t="n"/>
      <c r="E139" s="7" t="n"/>
      <c r="F139" s="7" t="n"/>
      <c r="G139" s="8">
        <f>IF(OR(E139="",F139=""),"",F139-E139)</f>
        <v/>
      </c>
      <c r="H139" s="4" t="n"/>
      <c r="I139" s="4" t="n"/>
    </row>
    <row r="140" ht="15.6" customHeight="1" s="33">
      <c r="A140" s="4" t="n"/>
      <c r="B140" s="4" t="n"/>
      <c r="C140" s="4" t="n"/>
      <c r="D140" s="4" t="n"/>
      <c r="E140" s="7" t="n"/>
      <c r="F140" s="7" t="n"/>
      <c r="G140" s="8">
        <f>IF(OR(E140="",F140=""),"",F140-E140)</f>
        <v/>
      </c>
      <c r="H140" s="4" t="n"/>
      <c r="I140" s="4" t="n"/>
    </row>
    <row r="141" ht="15.6" customHeight="1" s="33">
      <c r="A141" s="4" t="n"/>
      <c r="B141" s="4" t="n"/>
      <c r="C141" s="4" t="n"/>
      <c r="D141" s="4" t="n"/>
      <c r="E141" s="7" t="n"/>
      <c r="F141" s="7" t="n"/>
      <c r="G141" s="8">
        <f>IF(OR(E141="",F141=""),"",F141-E141)</f>
        <v/>
      </c>
      <c r="H141" s="4" t="n"/>
      <c r="I141" s="4" t="n"/>
    </row>
    <row r="142" ht="15.6" customHeight="1" s="33">
      <c r="A142" s="4" t="n"/>
      <c r="B142" s="4" t="n"/>
      <c r="C142" s="4" t="n"/>
      <c r="D142" s="4" t="n"/>
      <c r="E142" s="7" t="n"/>
      <c r="F142" s="7" t="n"/>
      <c r="G142" s="8">
        <f>IF(OR(E142="",F142=""),"",F142-E142)</f>
        <v/>
      </c>
      <c r="H142" s="4" t="n"/>
      <c r="I142" s="4" t="n"/>
    </row>
    <row r="143" ht="15.6" customHeight="1" s="33">
      <c r="A143" s="4" t="n"/>
      <c r="B143" s="4" t="n"/>
      <c r="C143" s="4" t="n"/>
      <c r="D143" s="4" t="n"/>
      <c r="E143" s="7" t="n"/>
      <c r="F143" s="7" t="n"/>
      <c r="G143" s="8">
        <f>IF(OR(E143="",F143=""),"",F143-E143)</f>
        <v/>
      </c>
      <c r="H143" s="4" t="n"/>
      <c r="I143" s="4" t="n"/>
    </row>
    <row r="144" ht="15.6" customHeight="1" s="33">
      <c r="A144" s="4" t="n"/>
      <c r="B144" s="4" t="n"/>
      <c r="C144" s="4" t="n"/>
      <c r="D144" s="4" t="n"/>
      <c r="E144" s="7" t="n"/>
      <c r="F144" s="7" t="n"/>
      <c r="G144" s="8">
        <f>IF(OR(E144="",F144=""),"",F144-E144)</f>
        <v/>
      </c>
      <c r="H144" s="4" t="n"/>
      <c r="I144" s="4" t="n"/>
    </row>
    <row r="145" ht="15.6" customHeight="1" s="33">
      <c r="A145" s="4" t="n"/>
      <c r="B145" s="4" t="n"/>
      <c r="C145" s="4" t="n"/>
      <c r="D145" s="4" t="n"/>
      <c r="E145" s="7" t="n"/>
      <c r="F145" s="7" t="n"/>
      <c r="G145" s="8">
        <f>IF(OR(E145="",F145=""),"",F145-E145)</f>
        <v/>
      </c>
      <c r="H145" s="4" t="n"/>
      <c r="I145" s="4" t="n"/>
    </row>
    <row r="146" ht="15.6" customHeight="1" s="33">
      <c r="A146" s="4" t="n"/>
      <c r="B146" s="4" t="n"/>
      <c r="C146" s="4" t="n"/>
      <c r="D146" s="4" t="n"/>
      <c r="E146" s="7" t="n"/>
      <c r="F146" s="7" t="n"/>
      <c r="G146" s="8">
        <f>IF(OR(E146="",F146=""),"",F146-E146)</f>
        <v/>
      </c>
      <c r="H146" s="4" t="n"/>
      <c r="I146" s="4" t="n"/>
    </row>
    <row r="147" ht="15.6" customHeight="1" s="33">
      <c r="A147" s="4" t="n"/>
      <c r="B147" s="4" t="n"/>
      <c r="C147" s="4" t="n"/>
      <c r="D147" s="4" t="n"/>
      <c r="E147" s="7" t="n"/>
      <c r="F147" s="7" t="n"/>
      <c r="G147" s="8">
        <f>IF(OR(E147="",F147=""),"",F147-E147)</f>
        <v/>
      </c>
      <c r="H147" s="4" t="n"/>
      <c r="I147" s="4" t="n"/>
    </row>
    <row r="148" ht="15.6" customHeight="1" s="33">
      <c r="A148" s="4" t="n"/>
      <c r="B148" s="4" t="n"/>
      <c r="C148" s="4" t="n"/>
      <c r="D148" s="4" t="n"/>
      <c r="E148" s="7" t="n"/>
      <c r="F148" s="7" t="n"/>
      <c r="G148" s="8">
        <f>IF(OR(E148="",F148=""),"",F148-E148)</f>
        <v/>
      </c>
      <c r="H148" s="4" t="n"/>
      <c r="I148" s="4" t="n"/>
    </row>
    <row r="149" ht="15.6" customHeight="1" s="33">
      <c r="A149" s="4" t="n"/>
      <c r="B149" s="4" t="n"/>
      <c r="C149" s="4" t="n"/>
      <c r="D149" s="4" t="n"/>
      <c r="E149" s="7" t="n"/>
      <c r="F149" s="7" t="n"/>
      <c r="G149" s="8">
        <f>IF(OR(E149="",F149=""),"",F149-E149)</f>
        <v/>
      </c>
      <c r="H149" s="4" t="n"/>
      <c r="I149" s="4" t="n"/>
    </row>
    <row r="150" ht="15.6" customHeight="1" s="33">
      <c r="A150" s="4" t="n"/>
      <c r="B150" s="4" t="n"/>
      <c r="C150" s="4" t="n"/>
      <c r="D150" s="4" t="n"/>
      <c r="E150" s="7" t="n"/>
      <c r="F150" s="7" t="n"/>
      <c r="G150" s="8">
        <f>IF(OR(E150="",F150=""),"",F150-E150)</f>
        <v/>
      </c>
      <c r="H150" s="4" t="n"/>
      <c r="I150" s="4" t="n"/>
    </row>
    <row r="151" ht="15.6" customHeight="1" s="33">
      <c r="A151" s="4" t="n"/>
      <c r="B151" s="4" t="n"/>
      <c r="C151" s="4" t="n"/>
      <c r="D151" s="4" t="n"/>
      <c r="E151" s="7" t="n"/>
      <c r="F151" s="7" t="n"/>
      <c r="G151" s="8">
        <f>IF(OR(E151="",F151=""),"",F151-E151)</f>
        <v/>
      </c>
      <c r="H151" s="4" t="n"/>
      <c r="I151" s="4" t="n"/>
    </row>
    <row r="152" ht="15.6" customHeight="1" s="33">
      <c r="A152" s="4" t="n"/>
      <c r="B152" s="4" t="n"/>
      <c r="C152" s="4" t="n"/>
      <c r="D152" s="4" t="n"/>
      <c r="E152" s="7" t="n"/>
      <c r="F152" s="7" t="n"/>
      <c r="G152" s="8">
        <f>IF(OR(E152="",F152=""),"",F152-E152)</f>
        <v/>
      </c>
      <c r="H152" s="4" t="n"/>
      <c r="I152" s="4" t="n"/>
    </row>
    <row r="153" ht="15.6" customHeight="1" s="33">
      <c r="A153" s="4" t="n"/>
      <c r="B153" s="4" t="n"/>
      <c r="C153" s="4" t="n"/>
      <c r="D153" s="4" t="n"/>
      <c r="E153" s="7" t="n"/>
      <c r="F153" s="7" t="n"/>
      <c r="G153" s="8">
        <f>IF(OR(E153="",F153=""),"",F153-E153)</f>
        <v/>
      </c>
      <c r="H153" s="4" t="n"/>
      <c r="I153" s="4" t="n"/>
    </row>
    <row r="154" ht="15.6" customHeight="1" s="33">
      <c r="A154" s="4" t="n"/>
      <c r="B154" s="4" t="n"/>
      <c r="C154" s="4" t="n"/>
      <c r="D154" s="4" t="n"/>
      <c r="E154" s="7" t="n"/>
      <c r="F154" s="7" t="n"/>
      <c r="G154" s="8">
        <f>IF(OR(E154="",F154=""),"",F154-E154)</f>
        <v/>
      </c>
      <c r="H154" s="4" t="n"/>
      <c r="I154" s="4" t="n"/>
    </row>
    <row r="155" ht="15.6" customHeight="1" s="33">
      <c r="A155" s="4" t="n"/>
      <c r="B155" s="4" t="n"/>
      <c r="C155" s="4" t="n"/>
      <c r="D155" s="4" t="n"/>
      <c r="E155" s="7" t="n"/>
      <c r="F155" s="7" t="n"/>
      <c r="G155" s="8">
        <f>IF(OR(E155="",F155=""),"",F155-E155)</f>
        <v/>
      </c>
      <c r="H155" s="4" t="n"/>
      <c r="I155" s="4" t="n"/>
    </row>
    <row r="156" ht="15.6" customHeight="1" s="33">
      <c r="A156" s="4" t="n"/>
      <c r="B156" s="4" t="n"/>
      <c r="C156" s="4" t="n"/>
      <c r="D156" s="4" t="n"/>
      <c r="E156" s="7" t="n"/>
      <c r="F156" s="7" t="n"/>
      <c r="G156" s="8">
        <f>IF(OR(E156="",F156=""),"",F156-E156)</f>
        <v/>
      </c>
      <c r="H156" s="4" t="n"/>
      <c r="I156" s="4" t="n"/>
    </row>
    <row r="157" ht="15.6" customHeight="1" s="33">
      <c r="A157" s="4" t="n"/>
      <c r="B157" s="4" t="n"/>
      <c r="C157" s="4" t="n"/>
      <c r="D157" s="4" t="n"/>
      <c r="E157" s="7" t="n"/>
      <c r="F157" s="7" t="n"/>
      <c r="G157" s="8">
        <f>IF(OR(E157="",F157=""),"",F157-E157)</f>
        <v/>
      </c>
      <c r="H157" s="4" t="n"/>
      <c r="I157" s="4" t="n"/>
    </row>
    <row r="158" ht="15.6" customHeight="1" s="33">
      <c r="A158" s="4" t="n"/>
      <c r="B158" s="4" t="n"/>
      <c r="C158" s="4" t="n"/>
      <c r="D158" s="4" t="n"/>
      <c r="E158" s="7" t="n"/>
      <c r="F158" s="7" t="n"/>
      <c r="G158" s="8">
        <f>IF(OR(E158="",F158=""),"",F158-E158)</f>
        <v/>
      </c>
      <c r="H158" s="4" t="n"/>
      <c r="I158" s="4" t="n"/>
    </row>
    <row r="159" ht="15.6" customHeight="1" s="33">
      <c r="A159" s="4" t="n"/>
      <c r="B159" s="4" t="n"/>
      <c r="C159" s="4" t="n"/>
      <c r="D159" s="4" t="n"/>
      <c r="E159" s="7" t="n"/>
      <c r="F159" s="7" t="n"/>
      <c r="G159" s="8">
        <f>IF(OR(E159="",F159=""),"",F159-E159)</f>
        <v/>
      </c>
      <c r="H159" s="4" t="n"/>
      <c r="I159" s="4" t="n"/>
    </row>
    <row r="160" ht="15.6" customHeight="1" s="33">
      <c r="A160" s="4" t="n"/>
      <c r="B160" s="4" t="n"/>
      <c r="C160" s="4" t="n"/>
      <c r="D160" s="4" t="n"/>
      <c r="E160" s="7" t="n"/>
      <c r="F160" s="7" t="n"/>
      <c r="G160" s="8">
        <f>IF(OR(E160="",F160=""),"",F160-E160)</f>
        <v/>
      </c>
      <c r="H160" s="4" t="n"/>
      <c r="I160" s="4" t="n"/>
    </row>
    <row r="161" ht="15.6" customHeight="1" s="33">
      <c r="A161" s="4" t="n"/>
      <c r="B161" s="4" t="n"/>
      <c r="C161" s="4" t="n"/>
      <c r="D161" s="4" t="n"/>
      <c r="E161" s="7" t="n"/>
      <c r="F161" s="7" t="n"/>
      <c r="G161" s="8">
        <f>IF(OR(E161="",F161=""),"",F161-E161)</f>
        <v/>
      </c>
      <c r="H161" s="4" t="n"/>
      <c r="I161" s="4" t="n"/>
    </row>
    <row r="162" ht="15.6" customHeight="1" s="33">
      <c r="A162" s="4" t="n"/>
      <c r="B162" s="4" t="n"/>
      <c r="C162" s="4" t="n"/>
      <c r="D162" s="4" t="n"/>
      <c r="E162" s="7" t="n"/>
      <c r="F162" s="7" t="n"/>
      <c r="G162" s="8">
        <f>IF(OR(E162="",F162=""),"",F162-E162)</f>
        <v/>
      </c>
      <c r="H162" s="4" t="n"/>
      <c r="I162" s="4" t="n"/>
    </row>
    <row r="163" ht="15.6" customHeight="1" s="33">
      <c r="A163" s="4" t="n"/>
      <c r="B163" s="4" t="n"/>
      <c r="C163" s="4" t="n"/>
      <c r="D163" s="4" t="n"/>
      <c r="E163" s="7" t="n"/>
      <c r="F163" s="7" t="n"/>
      <c r="G163" s="8">
        <f>IF(OR(E163="",F163=""),"",F163-E163)</f>
        <v/>
      </c>
      <c r="H163" s="4" t="n"/>
      <c r="I163" s="4" t="n"/>
    </row>
    <row r="164" ht="15.6" customHeight="1" s="33">
      <c r="A164" s="4" t="n"/>
      <c r="B164" s="4" t="n"/>
      <c r="C164" s="4" t="n"/>
      <c r="D164" s="4" t="n"/>
      <c r="E164" s="7" t="n"/>
      <c r="F164" s="7" t="n"/>
      <c r="G164" s="8">
        <f>IF(OR(E164="",F164=""),"",F164-E164)</f>
        <v/>
      </c>
      <c r="H164" s="4" t="n"/>
      <c r="I164" s="4" t="n"/>
    </row>
    <row r="165" ht="15.6" customHeight="1" s="33">
      <c r="A165" s="4" t="n"/>
      <c r="B165" s="4" t="n"/>
      <c r="C165" s="4" t="n"/>
      <c r="D165" s="4" t="n"/>
      <c r="E165" s="7" t="n"/>
      <c r="F165" s="7" t="n"/>
      <c r="G165" s="8">
        <f>IF(OR(E165="",F165=""),"",F165-E165)</f>
        <v/>
      </c>
      <c r="H165" s="4" t="n"/>
      <c r="I165" s="4" t="n"/>
    </row>
    <row r="166" ht="15.6" customHeight="1" s="33">
      <c r="A166" s="4" t="n"/>
      <c r="B166" s="4" t="n"/>
      <c r="C166" s="4" t="n"/>
      <c r="D166" s="4" t="n"/>
      <c r="E166" s="7" t="n"/>
      <c r="F166" s="7" t="n"/>
      <c r="G166" s="8">
        <f>IF(OR(E166="",F166=""),"",F166-E166)</f>
        <v/>
      </c>
      <c r="H166" s="4" t="n"/>
      <c r="I166" s="4" t="n"/>
    </row>
    <row r="167" ht="15.6" customHeight="1" s="33">
      <c r="A167" s="4" t="n"/>
      <c r="B167" s="4" t="n"/>
      <c r="C167" s="4" t="n"/>
      <c r="D167" s="4" t="n"/>
      <c r="E167" s="7" t="n"/>
      <c r="F167" s="7" t="n"/>
      <c r="G167" s="8">
        <f>IF(OR(E167="",F167=""),"",F167-E167)</f>
        <v/>
      </c>
      <c r="H167" s="4" t="n"/>
      <c r="I167" s="4" t="n"/>
    </row>
    <row r="168" ht="15.6" customHeight="1" s="33">
      <c r="A168" s="4" t="n"/>
      <c r="B168" s="4" t="n"/>
      <c r="C168" s="4" t="n"/>
      <c r="D168" s="4" t="n"/>
      <c r="E168" s="7" t="n"/>
      <c r="F168" s="7" t="n"/>
      <c r="G168" s="8">
        <f>IF(OR(E168="",F168=""),"",F168-E168)</f>
        <v/>
      </c>
      <c r="H168" s="4" t="n"/>
      <c r="I168" s="4" t="n"/>
    </row>
    <row r="169" ht="15.6" customHeight="1" s="33">
      <c r="A169" s="4" t="n"/>
      <c r="B169" s="4" t="n"/>
      <c r="C169" s="4" t="n"/>
      <c r="D169" s="4" t="n"/>
      <c r="E169" s="7" t="n"/>
      <c r="F169" s="7" t="n"/>
      <c r="G169" s="8">
        <f>IF(OR(E169="",F169=""),"",F169-E169)</f>
        <v/>
      </c>
      <c r="H169" s="4" t="n"/>
      <c r="I169" s="4" t="n"/>
    </row>
    <row r="170" ht="15.6" customHeight="1" s="33">
      <c r="A170" s="4" t="n"/>
      <c r="B170" s="4" t="n"/>
      <c r="C170" s="4" t="n"/>
      <c r="D170" s="4" t="n"/>
      <c r="E170" s="7" t="n"/>
      <c r="F170" s="7" t="n"/>
      <c r="G170" s="8">
        <f>IF(OR(E170="",F170=""),"",F170-E170)</f>
        <v/>
      </c>
      <c r="H170" s="4" t="n"/>
      <c r="I170" s="4" t="n"/>
    </row>
    <row r="171" ht="15.6" customHeight="1" s="33">
      <c r="A171" s="4" t="n"/>
      <c r="B171" s="4" t="n"/>
      <c r="C171" s="4" t="n"/>
      <c r="D171" s="4" t="n"/>
      <c r="E171" s="7" t="n"/>
      <c r="F171" s="7" t="n"/>
      <c r="G171" s="8">
        <f>IF(OR(E171="",F171=""),"",F171-E171)</f>
        <v/>
      </c>
      <c r="H171" s="4" t="n"/>
      <c r="I171" s="4" t="n"/>
    </row>
    <row r="172" ht="15.6" customHeight="1" s="33">
      <c r="A172" s="4" t="n"/>
      <c r="B172" s="4" t="n"/>
      <c r="C172" s="4" t="n"/>
      <c r="D172" s="4" t="n"/>
      <c r="E172" s="7" t="n"/>
      <c r="F172" s="7" t="n"/>
      <c r="G172" s="8">
        <f>IF(OR(E172="",F172=""),"",F172-E172)</f>
        <v/>
      </c>
      <c r="H172" s="4" t="n"/>
      <c r="I172" s="4" t="n"/>
    </row>
    <row r="173" ht="15.6" customHeight="1" s="33">
      <c r="A173" s="4" t="n"/>
      <c r="B173" s="4" t="n"/>
      <c r="C173" s="4" t="n"/>
      <c r="D173" s="4" t="n"/>
      <c r="E173" s="7" t="n"/>
      <c r="F173" s="7" t="n"/>
      <c r="G173" s="8">
        <f>IF(OR(E173="",F173=""),"",F173-E173)</f>
        <v/>
      </c>
      <c r="H173" s="4" t="n"/>
      <c r="I173" s="4" t="n"/>
    </row>
    <row r="174" ht="15.6" customHeight="1" s="33">
      <c r="A174" s="4" t="n"/>
      <c r="B174" s="4" t="n"/>
      <c r="C174" s="4" t="n"/>
      <c r="D174" s="4" t="n"/>
      <c r="E174" s="7" t="n"/>
      <c r="F174" s="7" t="n"/>
      <c r="G174" s="8">
        <f>IF(OR(E174="",F174=""),"",F174-E174)</f>
        <v/>
      </c>
      <c r="H174" s="4" t="n"/>
      <c r="I174" s="4" t="n"/>
    </row>
    <row r="175" ht="15.6" customHeight="1" s="33">
      <c r="A175" s="4" t="n"/>
      <c r="B175" s="4" t="n"/>
      <c r="C175" s="4" t="n"/>
      <c r="D175" s="4" t="n"/>
      <c r="E175" s="7" t="n"/>
      <c r="F175" s="7" t="n"/>
      <c r="G175" s="8">
        <f>IF(OR(E175="",F175=""),"",F175-E175)</f>
        <v/>
      </c>
      <c r="H175" s="4" t="n"/>
      <c r="I175" s="4" t="n"/>
    </row>
    <row r="176" ht="15.6" customHeight="1" s="33">
      <c r="A176" s="4" t="n"/>
      <c r="B176" s="4" t="n"/>
      <c r="C176" s="4" t="n"/>
      <c r="D176" s="4" t="n"/>
      <c r="E176" s="7" t="n"/>
      <c r="F176" s="7" t="n"/>
      <c r="G176" s="8">
        <f>IF(OR(E176="",F176=""),"",F176-E176)</f>
        <v/>
      </c>
      <c r="H176" s="4" t="n"/>
      <c r="I176" s="4" t="n"/>
    </row>
    <row r="177" ht="15.6" customHeight="1" s="33">
      <c r="A177" s="4" t="n"/>
      <c r="B177" s="4" t="n"/>
      <c r="C177" s="4" t="n"/>
      <c r="D177" s="4" t="n"/>
      <c r="E177" s="7" t="n"/>
      <c r="F177" s="7" t="n"/>
      <c r="G177" s="8">
        <f>IF(OR(E177="",F177=""),"",F177-E177)</f>
        <v/>
      </c>
      <c r="H177" s="4" t="n"/>
      <c r="I177" s="4" t="n"/>
    </row>
    <row r="178" ht="15.6" customHeight="1" s="33">
      <c r="A178" s="4" t="n"/>
      <c r="B178" s="4" t="n"/>
      <c r="C178" s="4" t="n"/>
      <c r="D178" s="4" t="n"/>
      <c r="E178" s="7" t="n"/>
      <c r="F178" s="7" t="n"/>
      <c r="G178" s="8">
        <f>IF(OR(E178="",F178=""),"",F178-E178)</f>
        <v/>
      </c>
      <c r="H178" s="4" t="n"/>
      <c r="I178" s="4" t="n"/>
    </row>
    <row r="179" ht="15.6" customHeight="1" s="33">
      <c r="A179" s="4" t="n"/>
      <c r="B179" s="4" t="n"/>
      <c r="C179" s="4" t="n"/>
      <c r="D179" s="4" t="n"/>
      <c r="E179" s="7" t="n"/>
      <c r="F179" s="7" t="n"/>
      <c r="G179" s="8">
        <f>IF(OR(E179="",F179=""),"",F179-E179)</f>
        <v/>
      </c>
      <c r="H179" s="4" t="n"/>
      <c r="I179" s="4" t="n"/>
    </row>
    <row r="180" ht="15.6" customHeight="1" s="33">
      <c r="A180" s="4" t="n"/>
      <c r="B180" s="4" t="n"/>
      <c r="C180" s="4" t="n"/>
      <c r="D180" s="4" t="n"/>
      <c r="E180" s="7" t="n"/>
      <c r="F180" s="7" t="n"/>
      <c r="G180" s="8">
        <f>IF(OR(E180="",F180=""),"",F180-E180)</f>
        <v/>
      </c>
      <c r="H180" s="4" t="n"/>
      <c r="I180" s="4" t="n"/>
    </row>
    <row r="181" ht="15.6" customHeight="1" s="33">
      <c r="A181" s="4" t="n"/>
      <c r="B181" s="4" t="n"/>
      <c r="C181" s="4" t="n"/>
      <c r="D181" s="4" t="n"/>
      <c r="E181" s="7" t="n"/>
      <c r="F181" s="7" t="n"/>
      <c r="G181" s="8">
        <f>IF(OR(E181="",F181=""),"",F181-E181)</f>
        <v/>
      </c>
      <c r="H181" s="4" t="n"/>
      <c r="I181" s="4" t="n"/>
    </row>
    <row r="182" ht="15.6" customHeight="1" s="33">
      <c r="A182" s="4" t="n"/>
      <c r="B182" s="4" t="n"/>
      <c r="C182" s="4" t="n"/>
      <c r="D182" s="4" t="n"/>
      <c r="E182" s="7" t="n"/>
      <c r="F182" s="7" t="n"/>
      <c r="G182" s="8">
        <f>IF(OR(E182="",F182=""),"",F182-E182)</f>
        <v/>
      </c>
      <c r="H182" s="4" t="n"/>
      <c r="I182" s="4" t="n"/>
    </row>
    <row r="183" ht="15.6" customHeight="1" s="33">
      <c r="A183" s="4" t="n"/>
      <c r="B183" s="4" t="n"/>
      <c r="C183" s="4" t="n"/>
      <c r="D183" s="4" t="n"/>
      <c r="E183" s="7" t="n"/>
      <c r="F183" s="7" t="n"/>
      <c r="G183" s="8">
        <f>IF(OR(E183="",F183=""),"",F183-E183)</f>
        <v/>
      </c>
      <c r="H183" s="4" t="n"/>
      <c r="I183" s="4" t="n"/>
    </row>
    <row r="184" ht="15.6" customHeight="1" s="33">
      <c r="A184" s="4" t="n"/>
      <c r="B184" s="4" t="n"/>
      <c r="C184" s="4" t="n"/>
      <c r="D184" s="4" t="n"/>
      <c r="E184" s="7" t="n"/>
      <c r="F184" s="7" t="n"/>
      <c r="G184" s="8">
        <f>IF(OR(E184="",F184=""),"",F184-E184)</f>
        <v/>
      </c>
      <c r="H184" s="4" t="n"/>
      <c r="I184" s="4" t="n"/>
    </row>
    <row r="185" ht="15.6" customHeight="1" s="33">
      <c r="A185" s="4" t="n"/>
      <c r="B185" s="4" t="n"/>
      <c r="C185" s="4" t="n"/>
      <c r="D185" s="4" t="n"/>
      <c r="E185" s="7" t="n"/>
      <c r="F185" s="7" t="n"/>
      <c r="G185" s="8">
        <f>IF(OR(E185="",F185=""),"",F185-E185)</f>
        <v/>
      </c>
      <c r="H185" s="4" t="n"/>
      <c r="I185" s="4" t="n"/>
    </row>
    <row r="186" ht="15.6" customHeight="1" s="33">
      <c r="A186" s="4" t="n"/>
      <c r="B186" s="4" t="n"/>
      <c r="C186" s="4" t="n"/>
      <c r="D186" s="4" t="n"/>
      <c r="E186" s="7" t="n"/>
      <c r="F186" s="7" t="n"/>
      <c r="G186" s="8">
        <f>IF(OR(E186="",F186=""),"",F186-E186)</f>
        <v/>
      </c>
      <c r="H186" s="4" t="n"/>
      <c r="I186" s="4" t="n"/>
    </row>
    <row r="187" ht="15.6" customHeight="1" s="33">
      <c r="A187" s="4" t="n"/>
      <c r="B187" s="4" t="n"/>
      <c r="C187" s="4" t="n"/>
      <c r="D187" s="4" t="n"/>
      <c r="E187" s="7" t="n"/>
      <c r="F187" s="7" t="n"/>
      <c r="G187" s="8">
        <f>IF(OR(E187="",F187=""),"",F187-E187)</f>
        <v/>
      </c>
      <c r="H187" s="4" t="n"/>
      <c r="I187" s="4" t="n"/>
    </row>
    <row r="188" ht="15.6" customHeight="1" s="33">
      <c r="A188" s="4" t="n"/>
      <c r="B188" s="4" t="n"/>
      <c r="C188" s="4" t="n"/>
      <c r="D188" s="4" t="n"/>
      <c r="E188" s="7" t="n"/>
      <c r="F188" s="7" t="n"/>
      <c r="G188" s="8">
        <f>IF(OR(E188="",F188=""),"",F188-E188)</f>
        <v/>
      </c>
      <c r="H188" s="4" t="n"/>
      <c r="I188" s="4" t="n"/>
    </row>
    <row r="189" ht="15.6" customHeight="1" s="33">
      <c r="A189" s="4" t="n"/>
      <c r="B189" s="4" t="n"/>
      <c r="C189" s="4" t="n"/>
      <c r="D189" s="4" t="n"/>
      <c r="E189" s="7" t="n"/>
      <c r="F189" s="7" t="n"/>
      <c r="G189" s="8">
        <f>IF(OR(E189="",F189=""),"",F189-E189)</f>
        <v/>
      </c>
      <c r="H189" s="4" t="n"/>
      <c r="I189" s="4" t="n"/>
    </row>
    <row r="190" ht="15.6" customHeight="1" s="33">
      <c r="A190" s="4" t="n"/>
      <c r="B190" s="4" t="n"/>
      <c r="C190" s="4" t="n"/>
      <c r="D190" s="4" t="n"/>
      <c r="E190" s="7" t="n"/>
      <c r="F190" s="7" t="n"/>
      <c r="G190" s="8">
        <f>IF(OR(E190="",F190=""),"",F190-E190)</f>
        <v/>
      </c>
      <c r="H190" s="4" t="n"/>
      <c r="I190" s="4" t="n"/>
    </row>
    <row r="191" ht="15.6" customHeight="1" s="33">
      <c r="A191" s="4" t="n"/>
      <c r="B191" s="4" t="n"/>
      <c r="C191" s="4" t="n"/>
      <c r="D191" s="4" t="n"/>
      <c r="E191" s="7" t="n"/>
      <c r="F191" s="7" t="n"/>
      <c r="G191" s="8">
        <f>IF(OR(E191="",F191=""),"",F191-E191)</f>
        <v/>
      </c>
      <c r="H191" s="4" t="n"/>
      <c r="I191" s="4" t="n"/>
    </row>
    <row r="192" ht="15.6" customHeight="1" s="33">
      <c r="A192" s="4" t="n"/>
      <c r="B192" s="4" t="n"/>
      <c r="C192" s="4" t="n"/>
      <c r="D192" s="4" t="n"/>
      <c r="E192" s="7" t="n"/>
      <c r="F192" s="7" t="n"/>
      <c r="G192" s="8">
        <f>IF(OR(E192="",F192=""),"",F192-E192)</f>
        <v/>
      </c>
      <c r="H192" s="4" t="n"/>
      <c r="I192" s="4" t="n"/>
    </row>
    <row r="193" ht="15.6" customHeight="1" s="33">
      <c r="A193" s="4" t="n"/>
      <c r="B193" s="4" t="n"/>
      <c r="C193" s="4" t="n"/>
      <c r="D193" s="4" t="n"/>
      <c r="E193" s="7" t="n"/>
      <c r="F193" s="7" t="n"/>
      <c r="G193" s="8">
        <f>IF(OR(E193="",F193=""),"",F193-E193)</f>
        <v/>
      </c>
      <c r="H193" s="4" t="n"/>
      <c r="I193" s="4" t="n"/>
    </row>
    <row r="194" ht="15.6" customHeight="1" s="33">
      <c r="A194" s="4" t="n"/>
      <c r="B194" s="4" t="n"/>
      <c r="C194" s="4" t="n"/>
      <c r="D194" s="4" t="n"/>
      <c r="E194" s="7" t="n"/>
      <c r="F194" s="7" t="n"/>
      <c r="G194" s="8">
        <f>IF(OR(E194="",F194=""),"",F194-E194)</f>
        <v/>
      </c>
      <c r="H194" s="4" t="n"/>
      <c r="I194" s="4" t="n"/>
    </row>
    <row r="195" ht="15.6" customHeight="1" s="33">
      <c r="A195" s="4" t="n"/>
      <c r="B195" s="4" t="n"/>
      <c r="C195" s="4" t="n"/>
      <c r="D195" s="4" t="n"/>
      <c r="E195" s="7" t="n"/>
      <c r="F195" s="7" t="n"/>
      <c r="G195" s="8">
        <f>IF(OR(E195="",F195=""),"",F195-E195)</f>
        <v/>
      </c>
      <c r="H195" s="4" t="n"/>
      <c r="I195" s="4" t="n"/>
    </row>
    <row r="196" ht="15.6" customHeight="1" s="33">
      <c r="A196" s="4" t="n"/>
      <c r="B196" s="4" t="n"/>
      <c r="C196" s="4" t="n"/>
      <c r="D196" s="4" t="n"/>
      <c r="E196" s="7" t="n"/>
      <c r="F196" s="7" t="n"/>
      <c r="G196" s="8">
        <f>IF(OR(E196="",F196=""),"",F196-E196)</f>
        <v/>
      </c>
      <c r="H196" s="4" t="n"/>
      <c r="I196" s="4" t="n"/>
    </row>
    <row r="197" ht="15.6" customHeight="1" s="33">
      <c r="A197" s="4" t="n"/>
      <c r="B197" s="4" t="n"/>
      <c r="C197" s="4" t="n"/>
      <c r="D197" s="4" t="n"/>
      <c r="E197" s="7" t="n"/>
      <c r="F197" s="7" t="n"/>
      <c r="G197" s="8">
        <f>IF(OR(E197="",F197=""),"",F197-E197)</f>
        <v/>
      </c>
      <c r="H197" s="4" t="n"/>
      <c r="I197" s="4" t="n"/>
    </row>
    <row r="198" ht="15.6" customHeight="1" s="33">
      <c r="A198" s="4" t="n"/>
      <c r="B198" s="4" t="n"/>
      <c r="C198" s="4" t="n"/>
      <c r="D198" s="4" t="n"/>
      <c r="E198" s="7" t="n"/>
      <c r="F198" s="7" t="n"/>
      <c r="G198" s="8">
        <f>IF(OR(E198="",F198=""),"",F198-E198)</f>
        <v/>
      </c>
      <c r="H198" s="4" t="n"/>
      <c r="I198" s="4" t="n"/>
    </row>
    <row r="199" ht="15.6" customHeight="1" s="33">
      <c r="A199" s="4" t="n"/>
      <c r="B199" s="4" t="n"/>
      <c r="C199" s="4" t="n"/>
      <c r="D199" s="4" t="n"/>
      <c r="E199" s="7" t="n"/>
      <c r="F199" s="7" t="n"/>
      <c r="G199" s="8">
        <f>IF(OR(E199="",F199=""),"",F199-E199)</f>
        <v/>
      </c>
      <c r="H199" s="4" t="n"/>
      <c r="I199" s="4" t="n"/>
    </row>
    <row r="200" ht="15.6" customHeight="1" s="33">
      <c r="A200" s="4" t="n"/>
      <c r="B200" s="4" t="n"/>
      <c r="C200" s="4" t="n"/>
      <c r="D200" s="4" t="n"/>
      <c r="E200" s="7" t="n"/>
      <c r="F200" s="7" t="n"/>
      <c r="G200" s="8">
        <f>IF(OR(E200="",F200=""),"",F200-E200)</f>
        <v/>
      </c>
      <c r="H200" s="4" t="n"/>
      <c r="I200" s="4" t="n"/>
    </row>
    <row r="201" ht="15.6" customHeight="1" s="33">
      <c r="A201" s="4" t="n"/>
      <c r="B201" s="4" t="n"/>
      <c r="C201" s="4" t="n"/>
      <c r="D201" s="4" t="n"/>
      <c r="E201" s="7" t="n"/>
      <c r="F201" s="7" t="n"/>
      <c r="G201" s="8">
        <f>IF(OR(E201="",F201=""),"",F201-E201)</f>
        <v/>
      </c>
      <c r="H201" s="4" t="n"/>
      <c r="I201" s="4" t="n"/>
    </row>
    <row r="202" ht="15.6" customHeight="1" s="33">
      <c r="A202" s="4" t="n"/>
      <c r="B202" s="4" t="n"/>
      <c r="C202" s="4" t="n"/>
      <c r="D202" s="4" t="n"/>
      <c r="E202" s="7" t="n"/>
      <c r="F202" s="7" t="n"/>
      <c r="G202" s="8">
        <f>IF(OR(E202="",F202=""),"",F202-E202)</f>
        <v/>
      </c>
      <c r="H202" s="4" t="n"/>
      <c r="I202" s="4" t="n"/>
    </row>
    <row r="203" ht="15.6" customHeight="1" s="33">
      <c r="A203" s="4" t="n"/>
      <c r="B203" s="4" t="n"/>
      <c r="C203" s="4" t="n"/>
      <c r="D203" s="4" t="n"/>
      <c r="E203" s="7" t="n"/>
      <c r="F203" s="7" t="n"/>
      <c r="G203" s="8">
        <f>IF(OR(E203="",F203=""),"",F203-E203)</f>
        <v/>
      </c>
      <c r="H203" s="4" t="n"/>
      <c r="I203" s="4" t="n"/>
    </row>
    <row r="204" ht="15.6" customHeight="1" s="33">
      <c r="A204" s="4" t="n"/>
      <c r="B204" s="4" t="n"/>
      <c r="C204" s="4" t="n"/>
      <c r="D204" s="4" t="n"/>
      <c r="E204" s="7" t="n"/>
      <c r="F204" s="7" t="n"/>
      <c r="G204" s="8">
        <f>IF(OR(E204="",F204=""),"",F204-E204)</f>
        <v/>
      </c>
      <c r="H204" s="4" t="n"/>
      <c r="I204" s="4" t="n"/>
    </row>
  </sheetData>
  <mergeCells count="3">
    <mergeCell ref="A2:M2"/>
    <mergeCell ref="A3:I3"/>
    <mergeCell ref="A1:M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M204"/>
  <sheetViews>
    <sheetView showGridLines="0" workbookViewId="0">
      <selection activeCell="A1" sqref="A1"/>
    </sheetView>
  </sheetViews>
  <sheetFormatPr baseColWidth="8" defaultRowHeight="13.8"/>
  <cols>
    <col width="14.09765625" customWidth="1" style="33" min="1" max="1"/>
    <col width="16.796875" customWidth="1" style="33" min="2" max="8"/>
    <col width="20.8984375" customWidth="1" style="33" min="9" max="10"/>
  </cols>
  <sheetData>
    <row r="1" ht="28.5" customHeight="1" s="33">
      <c r="A1" s="76" t="inlineStr">
        <is>
          <t>明细_回款客户</t>
        </is>
      </c>
    </row>
    <row r="2" ht="22.5" customHeight="1" s="33">
      <c r="A2" s="44" t="inlineStr">
        <is>
          <t>回款从客户 / 合同颗粒度录入，供经营周报、回款分析、客户结构分析取数。</t>
        </is>
      </c>
    </row>
    <row r="3">
      <c r="A3" s="45" t="inlineStr">
        <is>
          <t>黄色单元格请作者手工维护；蓝色单元格为公式自动生成。该表为回款相关看板的原始底稿。</t>
        </is>
      </c>
    </row>
    <row r="4" ht="16.2" customHeight="1" s="33">
      <c r="A4" s="78" t="inlineStr">
        <is>
          <t>周次</t>
        </is>
      </c>
      <c r="B4" s="78" t="inlineStr">
        <is>
          <t>客户</t>
        </is>
      </c>
      <c r="C4" s="78" t="inlineStr">
        <is>
          <t>项目/合同</t>
        </is>
      </c>
      <c r="D4" s="78" t="inlineStr">
        <is>
          <t>期初应收</t>
        </is>
      </c>
      <c r="E4" s="78" t="inlineStr">
        <is>
          <t>本周新增应收</t>
        </is>
      </c>
      <c r="F4" s="78" t="inlineStr">
        <is>
          <t>本周回款</t>
        </is>
      </c>
      <c r="G4" s="78" t="inlineStr">
        <is>
          <t>期末未回</t>
        </is>
      </c>
      <c r="H4" s="78" t="inlineStr">
        <is>
          <t>逾期天数</t>
        </is>
      </c>
      <c r="I4" s="78" t="inlineStr">
        <is>
          <t>销售负责人</t>
        </is>
      </c>
      <c r="J4" s="78" t="inlineStr">
        <is>
          <t>备注</t>
        </is>
      </c>
    </row>
    <row r="5" ht="15.6" customHeight="1" s="33">
      <c r="A5" s="4" t="inlineStr">
        <is>
          <t>2026-W19</t>
        </is>
      </c>
      <c r="B5" s="4" t="inlineStr">
        <is>
          <t>客户A</t>
        </is>
      </c>
      <c r="C5" s="4" t="inlineStr">
        <is>
          <t>合同A1</t>
        </is>
      </c>
      <c r="D5" s="7" t="n">
        <v>700000</v>
      </c>
      <c r="E5" s="7" t="n">
        <v>200000</v>
      </c>
      <c r="F5" s="7" t="n">
        <v>500000</v>
      </c>
      <c r="G5" s="8">
        <f>IF(OR(D5="",E5="",F5=""),"",D5+E5-F5)</f>
        <v/>
      </c>
      <c r="H5" s="4" t="n">
        <v>10</v>
      </c>
      <c r="I5" s="4" t="inlineStr">
        <is>
          <t>张三</t>
        </is>
      </c>
      <c r="J5" s="4" t="n"/>
    </row>
    <row r="6" ht="15.6" customHeight="1" s="33">
      <c r="A6" s="4" t="inlineStr">
        <is>
          <t>2026-W19</t>
        </is>
      </c>
      <c r="B6" s="4" t="inlineStr">
        <is>
          <t>客户B</t>
        </is>
      </c>
      <c r="C6" s="4" t="inlineStr">
        <is>
          <t>合同B1</t>
        </is>
      </c>
      <c r="D6" s="7" t="n">
        <v>1300000</v>
      </c>
      <c r="E6" s="7" t="n">
        <v>500000</v>
      </c>
      <c r="F6" s="7" t="n">
        <v>2100000</v>
      </c>
      <c r="G6" s="8">
        <f>IF(OR(D6="",E6="",F6=""),"",D6+E6-F6)</f>
        <v/>
      </c>
      <c r="H6" s="4" t="n">
        <v>0</v>
      </c>
      <c r="I6" s="4" t="inlineStr">
        <is>
          <t>李四</t>
        </is>
      </c>
      <c r="J6" s="4" t="n"/>
    </row>
    <row r="7" ht="15.6" customHeight="1" s="33">
      <c r="A7" s="4" t="inlineStr">
        <is>
          <t>2026-W20</t>
        </is>
      </c>
      <c r="B7" s="4" t="inlineStr">
        <is>
          <t>客户A</t>
        </is>
      </c>
      <c r="C7" s="4" t="inlineStr">
        <is>
          <t>合同A1</t>
        </is>
      </c>
      <c r="D7" s="7" t="n">
        <v>400000</v>
      </c>
      <c r="E7" s="7" t="n">
        <v>300000</v>
      </c>
      <c r="F7" s="7" t="n">
        <v>300000</v>
      </c>
      <c r="G7" s="8">
        <f>IF(OR(D7="",E7="",F7=""),"",D7+E7-F7)</f>
        <v/>
      </c>
      <c r="H7" s="4" t="n">
        <v>18</v>
      </c>
      <c r="I7" s="4" t="inlineStr">
        <is>
          <t>张三</t>
        </is>
      </c>
      <c r="J7" s="4" t="inlineStr">
        <is>
          <t>回款延迟</t>
        </is>
      </c>
    </row>
    <row r="8" ht="15.6" customHeight="1" s="33">
      <c r="A8" s="4" t="inlineStr">
        <is>
          <t>2026-W20</t>
        </is>
      </c>
      <c r="B8" s="4" t="inlineStr">
        <is>
          <t>客户C</t>
        </is>
      </c>
      <c r="C8" s="4" t="inlineStr">
        <is>
          <t>合同C1</t>
        </is>
      </c>
      <c r="D8" s="7" t="n">
        <v>900000</v>
      </c>
      <c r="E8" s="7" t="n">
        <v>500000</v>
      </c>
      <c r="F8" s="7" t="n">
        <v>1900000</v>
      </c>
      <c r="G8" s="8">
        <f>IF(OR(D8="",E8="",F8=""),"",D8+E8-F8)</f>
        <v/>
      </c>
      <c r="H8" s="4" t="n">
        <v>5</v>
      </c>
      <c r="I8" s="4" t="inlineStr">
        <is>
          <t>王五</t>
        </is>
      </c>
      <c r="J8" s="4" t="n"/>
    </row>
    <row r="9" ht="15.6" customHeight="1" s="33">
      <c r="A9" s="4" t="inlineStr">
        <is>
          <t>2026-W21</t>
        </is>
      </c>
      <c r="B9" s="4" t="inlineStr">
        <is>
          <t>客户B</t>
        </is>
      </c>
      <c r="C9" s="4" t="inlineStr">
        <is>
          <t>合同B1</t>
        </is>
      </c>
      <c r="D9" s="7" t="n">
        <v>500000</v>
      </c>
      <c r="E9" s="7" t="n">
        <v>600000</v>
      </c>
      <c r="F9" s="7" t="n">
        <v>1400000</v>
      </c>
      <c r="G9" s="8">
        <f>IF(OR(D9="",E9="",F9=""),"",D9+E9-F9)</f>
        <v/>
      </c>
      <c r="H9" s="4" t="n">
        <v>0</v>
      </c>
      <c r="I9" s="4" t="inlineStr">
        <is>
          <t>李四</t>
        </is>
      </c>
      <c r="J9" s="4" t="n"/>
    </row>
    <row r="10" ht="15.6" customHeight="1" s="33">
      <c r="A10" s="4" t="inlineStr">
        <is>
          <t>2026-W21</t>
        </is>
      </c>
      <c r="B10" s="4" t="inlineStr">
        <is>
          <t>客户D</t>
        </is>
      </c>
      <c r="C10" s="4" t="inlineStr">
        <is>
          <t>合同D1</t>
        </is>
      </c>
      <c r="D10" s="7" t="n">
        <v>800000</v>
      </c>
      <c r="E10" s="7" t="n">
        <v>700000</v>
      </c>
      <c r="F10" s="7" t="n">
        <v>1600000</v>
      </c>
      <c r="G10" s="8">
        <f>IF(OR(D10="",E10="",F10=""),"",D10+E10-F10)</f>
        <v/>
      </c>
      <c r="H10" s="4" t="n">
        <v>0</v>
      </c>
      <c r="I10" s="4" t="inlineStr">
        <is>
          <t>赵六</t>
        </is>
      </c>
      <c r="J10" s="4" t="n"/>
    </row>
    <row r="11" ht="15.6" customHeight="1" s="33">
      <c r="A11" s="4" t="inlineStr">
        <is>
          <t>2026-W22</t>
        </is>
      </c>
      <c r="B11" s="4" t="inlineStr">
        <is>
          <t>客户A</t>
        </is>
      </c>
      <c r="C11" s="4" t="inlineStr">
        <is>
          <t>合同A1</t>
        </is>
      </c>
      <c r="D11" s="7" t="n">
        <v>400000</v>
      </c>
      <c r="E11" s="7" t="n">
        <v>500000</v>
      </c>
      <c r="F11" s="7" t="n">
        <v>700000</v>
      </c>
      <c r="G11" s="8">
        <f>IF(OR(D11="",E11="",F11=""),"",D11+E11-F11)</f>
        <v/>
      </c>
      <c r="H11" s="4" t="n">
        <v>25</v>
      </c>
      <c r="I11" s="4" t="inlineStr">
        <is>
          <t>张三</t>
        </is>
      </c>
      <c r="J11" s="4" t="inlineStr">
        <is>
          <t>需跟进</t>
        </is>
      </c>
    </row>
    <row r="12" ht="15.6" customHeight="1" s="33">
      <c r="A12" s="4" t="inlineStr">
        <is>
          <t>2026-W22</t>
        </is>
      </c>
      <c r="B12" s="4" t="inlineStr">
        <is>
          <t>客户C</t>
        </is>
      </c>
      <c r="C12" s="4" t="inlineStr">
        <is>
          <t>合同C1</t>
        </is>
      </c>
      <c r="D12" s="7" t="n">
        <v>700000</v>
      </c>
      <c r="E12" s="7" t="n">
        <v>800000</v>
      </c>
      <c r="F12" s="7" t="n">
        <v>2100000</v>
      </c>
      <c r="G12" s="8">
        <f>IF(OR(D12="",E12="",F12=""),"",D12+E12-F12)</f>
        <v/>
      </c>
      <c r="H12" s="4" t="n">
        <v>0</v>
      </c>
      <c r="I12" s="4" t="inlineStr">
        <is>
          <t>王五</t>
        </is>
      </c>
      <c r="J12" s="4" t="n"/>
    </row>
    <row r="13" ht="15.6" customHeight="1" s="33">
      <c r="A13" s="4" t="n"/>
      <c r="B13" s="4" t="n"/>
      <c r="C13" s="4" t="n"/>
      <c r="D13" s="7" t="n"/>
      <c r="E13" s="7" t="n"/>
      <c r="F13" s="7" t="n"/>
      <c r="G13" s="8">
        <f>IF(OR(D13="",E13="",F13=""),"",D13+E13-F13)</f>
        <v/>
      </c>
      <c r="H13" s="4" t="n"/>
      <c r="I13" s="4" t="n"/>
      <c r="J13" s="4" t="n"/>
    </row>
    <row r="14" ht="15.6" customHeight="1" s="33">
      <c r="A14" s="4" t="n"/>
      <c r="B14" s="4" t="n"/>
      <c r="C14" s="4" t="n"/>
      <c r="D14" s="7" t="n"/>
      <c r="E14" s="7" t="n"/>
      <c r="F14" s="7" t="n"/>
      <c r="G14" s="8">
        <f>IF(OR(D14="",E14="",F14=""),"",D14+E14-F14)</f>
        <v/>
      </c>
      <c r="H14" s="4" t="n"/>
      <c r="I14" s="4" t="n"/>
      <c r="J14" s="4" t="n"/>
    </row>
    <row r="15" ht="15.6" customHeight="1" s="33">
      <c r="A15" s="4" t="n"/>
      <c r="B15" s="4" t="n"/>
      <c r="C15" s="4" t="n"/>
      <c r="D15" s="7" t="n"/>
      <c r="E15" s="7" t="n"/>
      <c r="F15" s="7" t="n"/>
      <c r="G15" s="8">
        <f>IF(OR(D15="",E15="",F15=""),"",D15+E15-F15)</f>
        <v/>
      </c>
      <c r="H15" s="4" t="n"/>
      <c r="I15" s="4" t="n"/>
      <c r="J15" s="4" t="n"/>
    </row>
    <row r="16" ht="15.6" customHeight="1" s="33">
      <c r="A16" s="4" t="n"/>
      <c r="B16" s="4" t="n"/>
      <c r="C16" s="4" t="n"/>
      <c r="D16" s="7" t="n"/>
      <c r="E16" s="7" t="n"/>
      <c r="F16" s="7" t="n"/>
      <c r="G16" s="8">
        <f>IF(OR(D16="",E16="",F16=""),"",D16+E16-F16)</f>
        <v/>
      </c>
      <c r="H16" s="4" t="n"/>
      <c r="I16" s="4" t="n"/>
      <c r="J16" s="4" t="n"/>
    </row>
    <row r="17" ht="15.6" customHeight="1" s="33">
      <c r="A17" s="4" t="n"/>
      <c r="B17" s="4" t="n"/>
      <c r="C17" s="4" t="n"/>
      <c r="D17" s="7" t="n"/>
      <c r="E17" s="7" t="n"/>
      <c r="F17" s="7" t="n"/>
      <c r="G17" s="8">
        <f>IF(OR(D17="",E17="",F17=""),"",D17+E17-F17)</f>
        <v/>
      </c>
      <c r="H17" s="4" t="n"/>
      <c r="I17" s="4" t="n"/>
      <c r="J17" s="4" t="n"/>
    </row>
    <row r="18" ht="15.6" customHeight="1" s="33">
      <c r="A18" s="4" t="n"/>
      <c r="B18" s="4" t="n"/>
      <c r="C18" s="4" t="n"/>
      <c r="D18" s="7" t="n"/>
      <c r="E18" s="7" t="n"/>
      <c r="F18" s="7" t="n"/>
      <c r="G18" s="8">
        <f>IF(OR(D18="",E18="",F18=""),"",D18+E18-F18)</f>
        <v/>
      </c>
      <c r="H18" s="4" t="n"/>
      <c r="I18" s="4" t="n"/>
      <c r="J18" s="4" t="n"/>
    </row>
    <row r="19" ht="15.6" customHeight="1" s="33">
      <c r="A19" s="4" t="n"/>
      <c r="B19" s="4" t="n"/>
      <c r="C19" s="4" t="n"/>
      <c r="D19" s="7" t="n"/>
      <c r="E19" s="7" t="n"/>
      <c r="F19" s="7" t="n"/>
      <c r="G19" s="8">
        <f>IF(OR(D19="",E19="",F19=""),"",D19+E19-F19)</f>
        <v/>
      </c>
      <c r="H19" s="4" t="n"/>
      <c r="I19" s="4" t="n"/>
      <c r="J19" s="4" t="n"/>
    </row>
    <row r="20" ht="15.6" customHeight="1" s="33">
      <c r="A20" s="4" t="n"/>
      <c r="B20" s="4" t="n"/>
      <c r="C20" s="4" t="n"/>
      <c r="D20" s="7" t="n"/>
      <c r="E20" s="7" t="n"/>
      <c r="F20" s="7" t="n"/>
      <c r="G20" s="8">
        <f>IF(OR(D20="",E20="",F20=""),"",D20+E20-F20)</f>
        <v/>
      </c>
      <c r="H20" s="4" t="n"/>
      <c r="I20" s="4" t="n"/>
      <c r="J20" s="4" t="n"/>
    </row>
    <row r="21" ht="15.6" customHeight="1" s="33">
      <c r="A21" s="4" t="n"/>
      <c r="B21" s="4" t="n"/>
      <c r="C21" s="4" t="n"/>
      <c r="D21" s="7" t="n"/>
      <c r="E21" s="7" t="n"/>
      <c r="F21" s="7" t="n"/>
      <c r="G21" s="8">
        <f>IF(OR(D21="",E21="",F21=""),"",D21+E21-F21)</f>
        <v/>
      </c>
      <c r="H21" s="4" t="n"/>
      <c r="I21" s="4" t="n"/>
      <c r="J21" s="4" t="n"/>
    </row>
    <row r="22" ht="15.6" customHeight="1" s="33">
      <c r="A22" s="4" t="n"/>
      <c r="B22" s="4" t="n"/>
      <c r="C22" s="4" t="n"/>
      <c r="D22" s="7" t="n"/>
      <c r="E22" s="7" t="n"/>
      <c r="F22" s="7" t="n"/>
      <c r="G22" s="8">
        <f>IF(OR(D22="",E22="",F22=""),"",D22+E22-F22)</f>
        <v/>
      </c>
      <c r="H22" s="4" t="n"/>
      <c r="I22" s="4" t="n"/>
      <c r="J22" s="4" t="n"/>
    </row>
    <row r="23" ht="15.6" customHeight="1" s="33">
      <c r="A23" s="4" t="n"/>
      <c r="B23" s="4" t="n"/>
      <c r="C23" s="4" t="n"/>
      <c r="D23" s="7" t="n"/>
      <c r="E23" s="7" t="n"/>
      <c r="F23" s="7" t="n"/>
      <c r="G23" s="8">
        <f>IF(OR(D23="",E23="",F23=""),"",D23+E23-F23)</f>
        <v/>
      </c>
      <c r="H23" s="4" t="n"/>
      <c r="I23" s="4" t="n"/>
      <c r="J23" s="4" t="n"/>
    </row>
    <row r="24" ht="15.6" customHeight="1" s="33">
      <c r="A24" s="4" t="n"/>
      <c r="B24" s="4" t="n"/>
      <c r="C24" s="4" t="n"/>
      <c r="D24" s="7" t="n"/>
      <c r="E24" s="7" t="n"/>
      <c r="F24" s="7" t="n"/>
      <c r="G24" s="8">
        <f>IF(OR(D24="",E24="",F24=""),"",D24+E24-F24)</f>
        <v/>
      </c>
      <c r="H24" s="4" t="n"/>
      <c r="I24" s="4" t="n"/>
      <c r="J24" s="4" t="n"/>
    </row>
    <row r="25" ht="15.6" customHeight="1" s="33">
      <c r="A25" s="4" t="n"/>
      <c r="B25" s="4" t="n"/>
      <c r="C25" s="4" t="n"/>
      <c r="D25" s="7" t="n"/>
      <c r="E25" s="7" t="n"/>
      <c r="F25" s="7" t="n"/>
      <c r="G25" s="8">
        <f>IF(OR(D25="",E25="",F25=""),"",D25+E25-F25)</f>
        <v/>
      </c>
      <c r="H25" s="4" t="n"/>
      <c r="I25" s="4" t="n"/>
      <c r="J25" s="4" t="n"/>
    </row>
    <row r="26" ht="15.6" customHeight="1" s="33">
      <c r="A26" s="4" t="n"/>
      <c r="B26" s="4" t="n"/>
      <c r="C26" s="4" t="n"/>
      <c r="D26" s="7" t="n"/>
      <c r="E26" s="7" t="n"/>
      <c r="F26" s="7" t="n"/>
      <c r="G26" s="8">
        <f>IF(OR(D26="",E26="",F26=""),"",D26+E26-F26)</f>
        <v/>
      </c>
      <c r="H26" s="4" t="n"/>
      <c r="I26" s="4" t="n"/>
      <c r="J26" s="4" t="n"/>
    </row>
    <row r="27" ht="15.6" customHeight="1" s="33">
      <c r="A27" s="4" t="n"/>
      <c r="B27" s="4" t="n"/>
      <c r="C27" s="4" t="n"/>
      <c r="D27" s="7" t="n"/>
      <c r="E27" s="7" t="n"/>
      <c r="F27" s="7" t="n"/>
      <c r="G27" s="8">
        <f>IF(OR(D27="",E27="",F27=""),"",D27+E27-F27)</f>
        <v/>
      </c>
      <c r="H27" s="4" t="n"/>
      <c r="I27" s="4" t="n"/>
      <c r="J27" s="4" t="n"/>
    </row>
    <row r="28" ht="15.6" customHeight="1" s="33">
      <c r="A28" s="4" t="n"/>
      <c r="B28" s="4" t="n"/>
      <c r="C28" s="4" t="n"/>
      <c r="D28" s="7" t="n"/>
      <c r="E28" s="7" t="n"/>
      <c r="F28" s="7" t="n"/>
      <c r="G28" s="8">
        <f>IF(OR(D28="",E28="",F28=""),"",D28+E28-F28)</f>
        <v/>
      </c>
      <c r="H28" s="4" t="n"/>
      <c r="I28" s="4" t="n"/>
      <c r="J28" s="4" t="n"/>
    </row>
    <row r="29" ht="15.6" customHeight="1" s="33">
      <c r="A29" s="4" t="n"/>
      <c r="B29" s="4" t="n"/>
      <c r="C29" s="4" t="n"/>
      <c r="D29" s="7" t="n"/>
      <c r="E29" s="7" t="n"/>
      <c r="F29" s="7" t="n"/>
      <c r="G29" s="8">
        <f>IF(OR(D29="",E29="",F29=""),"",D29+E29-F29)</f>
        <v/>
      </c>
      <c r="H29" s="4" t="n"/>
      <c r="I29" s="4" t="n"/>
      <c r="J29" s="4" t="n"/>
    </row>
    <row r="30" ht="15.6" customHeight="1" s="33">
      <c r="A30" s="4" t="n"/>
      <c r="B30" s="4" t="n"/>
      <c r="C30" s="4" t="n"/>
      <c r="D30" s="7" t="n"/>
      <c r="E30" s="7" t="n"/>
      <c r="F30" s="7" t="n"/>
      <c r="G30" s="8">
        <f>IF(OR(D30="",E30="",F30=""),"",D30+E30-F30)</f>
        <v/>
      </c>
      <c r="H30" s="4" t="n"/>
      <c r="I30" s="4" t="n"/>
      <c r="J30" s="4" t="n"/>
    </row>
    <row r="31" ht="15.6" customHeight="1" s="33">
      <c r="A31" s="4" t="n"/>
      <c r="B31" s="4" t="n"/>
      <c r="C31" s="4" t="n"/>
      <c r="D31" s="7" t="n"/>
      <c r="E31" s="7" t="n"/>
      <c r="F31" s="7" t="n"/>
      <c r="G31" s="8">
        <f>IF(OR(D31="",E31="",F31=""),"",D31+E31-F31)</f>
        <v/>
      </c>
      <c r="H31" s="4" t="n"/>
      <c r="I31" s="4" t="n"/>
      <c r="J31" s="4" t="n"/>
    </row>
    <row r="32" ht="15.6" customHeight="1" s="33">
      <c r="A32" s="4" t="n"/>
      <c r="B32" s="4" t="n"/>
      <c r="C32" s="4" t="n"/>
      <c r="D32" s="7" t="n"/>
      <c r="E32" s="7" t="n"/>
      <c r="F32" s="7" t="n"/>
      <c r="G32" s="8">
        <f>IF(OR(D32="",E32="",F32=""),"",D32+E32-F32)</f>
        <v/>
      </c>
      <c r="H32" s="4" t="n"/>
      <c r="I32" s="4" t="n"/>
      <c r="J32" s="4" t="n"/>
    </row>
    <row r="33" ht="15.6" customHeight="1" s="33">
      <c r="A33" s="4" t="n"/>
      <c r="B33" s="4" t="n"/>
      <c r="C33" s="4" t="n"/>
      <c r="D33" s="7" t="n"/>
      <c r="E33" s="7" t="n"/>
      <c r="F33" s="7" t="n"/>
      <c r="G33" s="8">
        <f>IF(OR(D33="",E33="",F33=""),"",D33+E33-F33)</f>
        <v/>
      </c>
      <c r="H33" s="4" t="n"/>
      <c r="I33" s="4" t="n"/>
      <c r="J33" s="4" t="n"/>
    </row>
    <row r="34" ht="15.6" customHeight="1" s="33">
      <c r="A34" s="4" t="n"/>
      <c r="B34" s="4" t="n"/>
      <c r="C34" s="4" t="n"/>
      <c r="D34" s="7" t="n"/>
      <c r="E34" s="7" t="n"/>
      <c r="F34" s="7" t="n"/>
      <c r="G34" s="8">
        <f>IF(OR(D34="",E34="",F34=""),"",D34+E34-F34)</f>
        <v/>
      </c>
      <c r="H34" s="4" t="n"/>
      <c r="I34" s="4" t="n"/>
      <c r="J34" s="4" t="n"/>
    </row>
    <row r="35" ht="15.6" customHeight="1" s="33">
      <c r="A35" s="4" t="n"/>
      <c r="B35" s="4" t="n"/>
      <c r="C35" s="4" t="n"/>
      <c r="D35" s="7" t="n"/>
      <c r="E35" s="7" t="n"/>
      <c r="F35" s="7" t="n"/>
      <c r="G35" s="8">
        <f>IF(OR(D35="",E35="",F35=""),"",D35+E35-F35)</f>
        <v/>
      </c>
      <c r="H35" s="4" t="n"/>
      <c r="I35" s="4" t="n"/>
      <c r="J35" s="4" t="n"/>
    </row>
    <row r="36" ht="15.6" customHeight="1" s="33">
      <c r="A36" s="4" t="n"/>
      <c r="B36" s="4" t="n"/>
      <c r="C36" s="4" t="n"/>
      <c r="D36" s="7" t="n"/>
      <c r="E36" s="7" t="n"/>
      <c r="F36" s="7" t="n"/>
      <c r="G36" s="8">
        <f>IF(OR(D36="",E36="",F36=""),"",D36+E36-F36)</f>
        <v/>
      </c>
      <c r="H36" s="4" t="n"/>
      <c r="I36" s="4" t="n"/>
      <c r="J36" s="4" t="n"/>
    </row>
    <row r="37" ht="15.6" customHeight="1" s="33">
      <c r="A37" s="4" t="n"/>
      <c r="B37" s="4" t="n"/>
      <c r="C37" s="4" t="n"/>
      <c r="D37" s="7" t="n"/>
      <c r="E37" s="7" t="n"/>
      <c r="F37" s="7" t="n"/>
      <c r="G37" s="8">
        <f>IF(OR(D37="",E37="",F37=""),"",D37+E37-F37)</f>
        <v/>
      </c>
      <c r="H37" s="4" t="n"/>
      <c r="I37" s="4" t="n"/>
      <c r="J37" s="4" t="n"/>
    </row>
    <row r="38" ht="15.6" customHeight="1" s="33">
      <c r="A38" s="4" t="n"/>
      <c r="B38" s="4" t="n"/>
      <c r="C38" s="4" t="n"/>
      <c r="D38" s="7" t="n"/>
      <c r="E38" s="7" t="n"/>
      <c r="F38" s="7" t="n"/>
      <c r="G38" s="8">
        <f>IF(OR(D38="",E38="",F38=""),"",D38+E38-F38)</f>
        <v/>
      </c>
      <c r="H38" s="4" t="n"/>
      <c r="I38" s="4" t="n"/>
      <c r="J38" s="4" t="n"/>
    </row>
    <row r="39" ht="15.6" customHeight="1" s="33">
      <c r="A39" s="4" t="n"/>
      <c r="B39" s="4" t="n"/>
      <c r="C39" s="4" t="n"/>
      <c r="D39" s="7" t="n"/>
      <c r="E39" s="7" t="n"/>
      <c r="F39" s="7" t="n"/>
      <c r="G39" s="8">
        <f>IF(OR(D39="",E39="",F39=""),"",D39+E39-F39)</f>
        <v/>
      </c>
      <c r="H39" s="4" t="n"/>
      <c r="I39" s="4" t="n"/>
      <c r="J39" s="4" t="n"/>
    </row>
    <row r="40" ht="15.6" customHeight="1" s="33">
      <c r="A40" s="4" t="n"/>
      <c r="B40" s="4" t="n"/>
      <c r="C40" s="4" t="n"/>
      <c r="D40" s="7" t="n"/>
      <c r="E40" s="7" t="n"/>
      <c r="F40" s="7" t="n"/>
      <c r="G40" s="8">
        <f>IF(OR(D40="",E40="",F40=""),"",D40+E40-F40)</f>
        <v/>
      </c>
      <c r="H40" s="4" t="n"/>
      <c r="I40" s="4" t="n"/>
      <c r="J40" s="4" t="n"/>
    </row>
    <row r="41" ht="15.6" customHeight="1" s="33">
      <c r="A41" s="4" t="n"/>
      <c r="B41" s="4" t="n"/>
      <c r="C41" s="4" t="n"/>
      <c r="D41" s="7" t="n"/>
      <c r="E41" s="7" t="n"/>
      <c r="F41" s="7" t="n"/>
      <c r="G41" s="8">
        <f>IF(OR(D41="",E41="",F41=""),"",D41+E41-F41)</f>
        <v/>
      </c>
      <c r="H41" s="4" t="n"/>
      <c r="I41" s="4" t="n"/>
      <c r="J41" s="4" t="n"/>
    </row>
    <row r="42" ht="15.6" customHeight="1" s="33">
      <c r="A42" s="4" t="n"/>
      <c r="B42" s="4" t="n"/>
      <c r="C42" s="4" t="n"/>
      <c r="D42" s="7" t="n"/>
      <c r="E42" s="7" t="n"/>
      <c r="F42" s="7" t="n"/>
      <c r="G42" s="8">
        <f>IF(OR(D42="",E42="",F42=""),"",D42+E42-F42)</f>
        <v/>
      </c>
      <c r="H42" s="4" t="n"/>
      <c r="I42" s="4" t="n"/>
      <c r="J42" s="4" t="n"/>
    </row>
    <row r="43" ht="15.6" customHeight="1" s="33">
      <c r="A43" s="4" t="n"/>
      <c r="B43" s="4" t="n"/>
      <c r="C43" s="4" t="n"/>
      <c r="D43" s="7" t="n"/>
      <c r="E43" s="7" t="n"/>
      <c r="F43" s="7" t="n"/>
      <c r="G43" s="8">
        <f>IF(OR(D43="",E43="",F43=""),"",D43+E43-F43)</f>
        <v/>
      </c>
      <c r="H43" s="4" t="n"/>
      <c r="I43" s="4" t="n"/>
      <c r="J43" s="4" t="n"/>
    </row>
    <row r="44" ht="15.6" customHeight="1" s="33">
      <c r="A44" s="4" t="n"/>
      <c r="B44" s="4" t="n"/>
      <c r="C44" s="4" t="n"/>
      <c r="D44" s="7" t="n"/>
      <c r="E44" s="7" t="n"/>
      <c r="F44" s="7" t="n"/>
      <c r="G44" s="8">
        <f>IF(OR(D44="",E44="",F44=""),"",D44+E44-F44)</f>
        <v/>
      </c>
      <c r="H44" s="4" t="n"/>
      <c r="I44" s="4" t="n"/>
      <c r="J44" s="4" t="n"/>
    </row>
    <row r="45" ht="15.6" customHeight="1" s="33">
      <c r="A45" s="4" t="n"/>
      <c r="B45" s="4" t="n"/>
      <c r="C45" s="4" t="n"/>
      <c r="D45" s="7" t="n"/>
      <c r="E45" s="7" t="n"/>
      <c r="F45" s="7" t="n"/>
      <c r="G45" s="8">
        <f>IF(OR(D45="",E45="",F45=""),"",D45+E45-F45)</f>
        <v/>
      </c>
      <c r="H45" s="4" t="n"/>
      <c r="I45" s="4" t="n"/>
      <c r="J45" s="4" t="n"/>
    </row>
    <row r="46" ht="15.6" customHeight="1" s="33">
      <c r="A46" s="4" t="n"/>
      <c r="B46" s="4" t="n"/>
      <c r="C46" s="4" t="n"/>
      <c r="D46" s="7" t="n"/>
      <c r="E46" s="7" t="n"/>
      <c r="F46" s="7" t="n"/>
      <c r="G46" s="8">
        <f>IF(OR(D46="",E46="",F46=""),"",D46+E46-F46)</f>
        <v/>
      </c>
      <c r="H46" s="4" t="n"/>
      <c r="I46" s="4" t="n"/>
      <c r="J46" s="4" t="n"/>
    </row>
    <row r="47" ht="15.6" customHeight="1" s="33">
      <c r="A47" s="4" t="n"/>
      <c r="B47" s="4" t="n"/>
      <c r="C47" s="4" t="n"/>
      <c r="D47" s="7" t="n"/>
      <c r="E47" s="7" t="n"/>
      <c r="F47" s="7" t="n"/>
      <c r="G47" s="8">
        <f>IF(OR(D47="",E47="",F47=""),"",D47+E47-F47)</f>
        <v/>
      </c>
      <c r="H47" s="4" t="n"/>
      <c r="I47" s="4" t="n"/>
      <c r="J47" s="4" t="n"/>
    </row>
    <row r="48" ht="15.6" customHeight="1" s="33">
      <c r="A48" s="4" t="n"/>
      <c r="B48" s="4" t="n"/>
      <c r="C48" s="4" t="n"/>
      <c r="D48" s="7" t="n"/>
      <c r="E48" s="7" t="n"/>
      <c r="F48" s="7" t="n"/>
      <c r="G48" s="8">
        <f>IF(OR(D48="",E48="",F48=""),"",D48+E48-F48)</f>
        <v/>
      </c>
      <c r="H48" s="4" t="n"/>
      <c r="I48" s="4" t="n"/>
      <c r="J48" s="4" t="n"/>
    </row>
    <row r="49" ht="15.6" customHeight="1" s="33">
      <c r="A49" s="4" t="n"/>
      <c r="B49" s="4" t="n"/>
      <c r="C49" s="4" t="n"/>
      <c r="D49" s="7" t="n"/>
      <c r="E49" s="7" t="n"/>
      <c r="F49" s="7" t="n"/>
      <c r="G49" s="8">
        <f>IF(OR(D49="",E49="",F49=""),"",D49+E49-F49)</f>
        <v/>
      </c>
      <c r="H49" s="4" t="n"/>
      <c r="I49" s="4" t="n"/>
      <c r="J49" s="4" t="n"/>
    </row>
    <row r="50" ht="15.6" customHeight="1" s="33">
      <c r="A50" s="4" t="n"/>
      <c r="B50" s="4" t="n"/>
      <c r="C50" s="4" t="n"/>
      <c r="D50" s="7" t="n"/>
      <c r="E50" s="7" t="n"/>
      <c r="F50" s="7" t="n"/>
      <c r="G50" s="8">
        <f>IF(OR(D50="",E50="",F50=""),"",D50+E50-F50)</f>
        <v/>
      </c>
      <c r="H50" s="4" t="n"/>
      <c r="I50" s="4" t="n"/>
      <c r="J50" s="4" t="n"/>
    </row>
    <row r="51" ht="15.6" customHeight="1" s="33">
      <c r="A51" s="4" t="n"/>
      <c r="B51" s="4" t="n"/>
      <c r="C51" s="4" t="n"/>
      <c r="D51" s="7" t="n"/>
      <c r="E51" s="7" t="n"/>
      <c r="F51" s="7" t="n"/>
      <c r="G51" s="8">
        <f>IF(OR(D51="",E51="",F51=""),"",D51+E51-F51)</f>
        <v/>
      </c>
      <c r="H51" s="4" t="n"/>
      <c r="I51" s="4" t="n"/>
      <c r="J51" s="4" t="n"/>
    </row>
    <row r="52" ht="15.6" customHeight="1" s="33">
      <c r="A52" s="4" t="n"/>
      <c r="B52" s="4" t="n"/>
      <c r="C52" s="4" t="n"/>
      <c r="D52" s="7" t="n"/>
      <c r="E52" s="7" t="n"/>
      <c r="F52" s="7" t="n"/>
      <c r="G52" s="8">
        <f>IF(OR(D52="",E52="",F52=""),"",D52+E52-F52)</f>
        <v/>
      </c>
      <c r="H52" s="4" t="n"/>
      <c r="I52" s="4" t="n"/>
      <c r="J52" s="4" t="n"/>
    </row>
    <row r="53" ht="15.6" customHeight="1" s="33">
      <c r="A53" s="4" t="n"/>
      <c r="B53" s="4" t="n"/>
      <c r="C53" s="4" t="n"/>
      <c r="D53" s="7" t="n"/>
      <c r="E53" s="7" t="n"/>
      <c r="F53" s="7" t="n"/>
      <c r="G53" s="8">
        <f>IF(OR(D53="",E53="",F53=""),"",D53+E53-F53)</f>
        <v/>
      </c>
      <c r="H53" s="4" t="n"/>
      <c r="I53" s="4" t="n"/>
      <c r="J53" s="4" t="n"/>
    </row>
    <row r="54" ht="15.6" customHeight="1" s="33">
      <c r="A54" s="4" t="n"/>
      <c r="B54" s="4" t="n"/>
      <c r="C54" s="4" t="n"/>
      <c r="D54" s="7" t="n"/>
      <c r="E54" s="7" t="n"/>
      <c r="F54" s="7" t="n"/>
      <c r="G54" s="8">
        <f>IF(OR(D54="",E54="",F54=""),"",D54+E54-F54)</f>
        <v/>
      </c>
      <c r="H54" s="4" t="n"/>
      <c r="I54" s="4" t="n"/>
      <c r="J54" s="4" t="n"/>
    </row>
    <row r="55" ht="15.6" customHeight="1" s="33">
      <c r="A55" s="4" t="n"/>
      <c r="B55" s="4" t="n"/>
      <c r="C55" s="4" t="n"/>
      <c r="D55" s="7" t="n"/>
      <c r="E55" s="7" t="n"/>
      <c r="F55" s="7" t="n"/>
      <c r="G55" s="8">
        <f>IF(OR(D55="",E55="",F55=""),"",D55+E55-F55)</f>
        <v/>
      </c>
      <c r="H55" s="4" t="n"/>
      <c r="I55" s="4" t="n"/>
      <c r="J55" s="4" t="n"/>
    </row>
    <row r="56" ht="15.6" customHeight="1" s="33">
      <c r="A56" s="4" t="n"/>
      <c r="B56" s="4" t="n"/>
      <c r="C56" s="4" t="n"/>
      <c r="D56" s="7" t="n"/>
      <c r="E56" s="7" t="n"/>
      <c r="F56" s="7" t="n"/>
      <c r="G56" s="8">
        <f>IF(OR(D56="",E56="",F56=""),"",D56+E56-F56)</f>
        <v/>
      </c>
      <c r="H56" s="4" t="n"/>
      <c r="I56" s="4" t="n"/>
      <c r="J56" s="4" t="n"/>
    </row>
    <row r="57" ht="15.6" customHeight="1" s="33">
      <c r="A57" s="4" t="n"/>
      <c r="B57" s="4" t="n"/>
      <c r="C57" s="4" t="n"/>
      <c r="D57" s="7" t="n"/>
      <c r="E57" s="7" t="n"/>
      <c r="F57" s="7" t="n"/>
      <c r="G57" s="8">
        <f>IF(OR(D57="",E57="",F57=""),"",D57+E57-F57)</f>
        <v/>
      </c>
      <c r="H57" s="4" t="n"/>
      <c r="I57" s="4" t="n"/>
      <c r="J57" s="4" t="n"/>
    </row>
    <row r="58" ht="15.6" customHeight="1" s="33">
      <c r="A58" s="4" t="n"/>
      <c r="B58" s="4" t="n"/>
      <c r="C58" s="4" t="n"/>
      <c r="D58" s="7" t="n"/>
      <c r="E58" s="7" t="n"/>
      <c r="F58" s="7" t="n"/>
      <c r="G58" s="8">
        <f>IF(OR(D58="",E58="",F58=""),"",D58+E58-F58)</f>
        <v/>
      </c>
      <c r="H58" s="4" t="n"/>
      <c r="I58" s="4" t="n"/>
      <c r="J58" s="4" t="n"/>
    </row>
    <row r="59" ht="15.6" customHeight="1" s="33">
      <c r="A59" s="4" t="n"/>
      <c r="B59" s="4" t="n"/>
      <c r="C59" s="4" t="n"/>
      <c r="D59" s="7" t="n"/>
      <c r="E59" s="7" t="n"/>
      <c r="F59" s="7" t="n"/>
      <c r="G59" s="8">
        <f>IF(OR(D59="",E59="",F59=""),"",D59+E59-F59)</f>
        <v/>
      </c>
      <c r="H59" s="4" t="n"/>
      <c r="I59" s="4" t="n"/>
      <c r="J59" s="4" t="n"/>
    </row>
    <row r="60" ht="15.6" customHeight="1" s="33">
      <c r="A60" s="4" t="n"/>
      <c r="B60" s="4" t="n"/>
      <c r="C60" s="4" t="n"/>
      <c r="D60" s="7" t="n"/>
      <c r="E60" s="7" t="n"/>
      <c r="F60" s="7" t="n"/>
      <c r="G60" s="8">
        <f>IF(OR(D60="",E60="",F60=""),"",D60+E60-F60)</f>
        <v/>
      </c>
      <c r="H60" s="4" t="n"/>
      <c r="I60" s="4" t="n"/>
      <c r="J60" s="4" t="n"/>
    </row>
    <row r="61" ht="15.6" customHeight="1" s="33">
      <c r="A61" s="4" t="n"/>
      <c r="B61" s="4" t="n"/>
      <c r="C61" s="4" t="n"/>
      <c r="D61" s="7" t="n"/>
      <c r="E61" s="7" t="n"/>
      <c r="F61" s="7" t="n"/>
      <c r="G61" s="8">
        <f>IF(OR(D61="",E61="",F61=""),"",D61+E61-F61)</f>
        <v/>
      </c>
      <c r="H61" s="4" t="n"/>
      <c r="I61" s="4" t="n"/>
      <c r="J61" s="4" t="n"/>
    </row>
    <row r="62" ht="15.6" customHeight="1" s="33">
      <c r="A62" s="4" t="n"/>
      <c r="B62" s="4" t="n"/>
      <c r="C62" s="4" t="n"/>
      <c r="D62" s="7" t="n"/>
      <c r="E62" s="7" t="n"/>
      <c r="F62" s="7" t="n"/>
      <c r="G62" s="8">
        <f>IF(OR(D62="",E62="",F62=""),"",D62+E62-F62)</f>
        <v/>
      </c>
      <c r="H62" s="4" t="n"/>
      <c r="I62" s="4" t="n"/>
      <c r="J62" s="4" t="n"/>
    </row>
    <row r="63" ht="15.6" customHeight="1" s="33">
      <c r="A63" s="4" t="n"/>
      <c r="B63" s="4" t="n"/>
      <c r="C63" s="4" t="n"/>
      <c r="D63" s="7" t="n"/>
      <c r="E63" s="7" t="n"/>
      <c r="F63" s="7" t="n"/>
      <c r="G63" s="8">
        <f>IF(OR(D63="",E63="",F63=""),"",D63+E63-F63)</f>
        <v/>
      </c>
      <c r="H63" s="4" t="n"/>
      <c r="I63" s="4" t="n"/>
      <c r="J63" s="4" t="n"/>
    </row>
    <row r="64" ht="15.6" customHeight="1" s="33">
      <c r="A64" s="4" t="n"/>
      <c r="B64" s="4" t="n"/>
      <c r="C64" s="4" t="n"/>
      <c r="D64" s="7" t="n"/>
      <c r="E64" s="7" t="n"/>
      <c r="F64" s="7" t="n"/>
      <c r="G64" s="8">
        <f>IF(OR(D64="",E64="",F64=""),"",D64+E64-F64)</f>
        <v/>
      </c>
      <c r="H64" s="4" t="n"/>
      <c r="I64" s="4" t="n"/>
      <c r="J64" s="4" t="n"/>
    </row>
    <row r="65" ht="15.6" customHeight="1" s="33">
      <c r="A65" s="4" t="n"/>
      <c r="B65" s="4" t="n"/>
      <c r="C65" s="4" t="n"/>
      <c r="D65" s="7" t="n"/>
      <c r="E65" s="7" t="n"/>
      <c r="F65" s="7" t="n"/>
      <c r="G65" s="8">
        <f>IF(OR(D65="",E65="",F65=""),"",D65+E65-F65)</f>
        <v/>
      </c>
      <c r="H65" s="4" t="n"/>
      <c r="I65" s="4" t="n"/>
      <c r="J65" s="4" t="n"/>
    </row>
    <row r="66" ht="15.6" customHeight="1" s="33">
      <c r="A66" s="4" t="n"/>
      <c r="B66" s="4" t="n"/>
      <c r="C66" s="4" t="n"/>
      <c r="D66" s="7" t="n"/>
      <c r="E66" s="7" t="n"/>
      <c r="F66" s="7" t="n"/>
      <c r="G66" s="8">
        <f>IF(OR(D66="",E66="",F66=""),"",D66+E66-F66)</f>
        <v/>
      </c>
      <c r="H66" s="4" t="n"/>
      <c r="I66" s="4" t="n"/>
      <c r="J66" s="4" t="n"/>
    </row>
    <row r="67" ht="15.6" customHeight="1" s="33">
      <c r="A67" s="4" t="n"/>
      <c r="B67" s="4" t="n"/>
      <c r="C67" s="4" t="n"/>
      <c r="D67" s="7" t="n"/>
      <c r="E67" s="7" t="n"/>
      <c r="F67" s="7" t="n"/>
      <c r="G67" s="8">
        <f>IF(OR(D67="",E67="",F67=""),"",D67+E67-F67)</f>
        <v/>
      </c>
      <c r="H67" s="4" t="n"/>
      <c r="I67" s="4" t="n"/>
      <c r="J67" s="4" t="n"/>
    </row>
    <row r="68" ht="15.6" customHeight="1" s="33">
      <c r="A68" s="4" t="n"/>
      <c r="B68" s="4" t="n"/>
      <c r="C68" s="4" t="n"/>
      <c r="D68" s="7" t="n"/>
      <c r="E68" s="7" t="n"/>
      <c r="F68" s="7" t="n"/>
      <c r="G68" s="8">
        <f>IF(OR(D68="",E68="",F68=""),"",D68+E68-F68)</f>
        <v/>
      </c>
      <c r="H68" s="4" t="n"/>
      <c r="I68" s="4" t="n"/>
      <c r="J68" s="4" t="n"/>
    </row>
    <row r="69" ht="15.6" customHeight="1" s="33">
      <c r="A69" s="4" t="n"/>
      <c r="B69" s="4" t="n"/>
      <c r="C69" s="4" t="n"/>
      <c r="D69" s="7" t="n"/>
      <c r="E69" s="7" t="n"/>
      <c r="F69" s="7" t="n"/>
      <c r="G69" s="8">
        <f>IF(OR(D69="",E69="",F69=""),"",D69+E69-F69)</f>
        <v/>
      </c>
      <c r="H69" s="4" t="n"/>
      <c r="I69" s="4" t="n"/>
      <c r="J69" s="4" t="n"/>
    </row>
    <row r="70" ht="15.6" customHeight="1" s="33">
      <c r="A70" s="4" t="n"/>
      <c r="B70" s="4" t="n"/>
      <c r="C70" s="4" t="n"/>
      <c r="D70" s="7" t="n"/>
      <c r="E70" s="7" t="n"/>
      <c r="F70" s="7" t="n"/>
      <c r="G70" s="8">
        <f>IF(OR(D70="",E70="",F70=""),"",D70+E70-F70)</f>
        <v/>
      </c>
      <c r="H70" s="4" t="n"/>
      <c r="I70" s="4" t="n"/>
      <c r="J70" s="4" t="n"/>
    </row>
    <row r="71" ht="15.6" customHeight="1" s="33">
      <c r="A71" s="4" t="n"/>
      <c r="B71" s="4" t="n"/>
      <c r="C71" s="4" t="n"/>
      <c r="D71" s="7" t="n"/>
      <c r="E71" s="7" t="n"/>
      <c r="F71" s="7" t="n"/>
      <c r="G71" s="8">
        <f>IF(OR(D71="",E71="",F71=""),"",D71+E71-F71)</f>
        <v/>
      </c>
      <c r="H71" s="4" t="n"/>
      <c r="I71" s="4" t="n"/>
      <c r="J71" s="4" t="n"/>
    </row>
    <row r="72" ht="15.6" customHeight="1" s="33">
      <c r="A72" s="4" t="n"/>
      <c r="B72" s="4" t="n"/>
      <c r="C72" s="4" t="n"/>
      <c r="D72" s="7" t="n"/>
      <c r="E72" s="7" t="n"/>
      <c r="F72" s="7" t="n"/>
      <c r="G72" s="8">
        <f>IF(OR(D72="",E72="",F72=""),"",D72+E72-F72)</f>
        <v/>
      </c>
      <c r="H72" s="4" t="n"/>
      <c r="I72" s="4" t="n"/>
      <c r="J72" s="4" t="n"/>
    </row>
    <row r="73" ht="15.6" customHeight="1" s="33">
      <c r="A73" s="4" t="n"/>
      <c r="B73" s="4" t="n"/>
      <c r="C73" s="4" t="n"/>
      <c r="D73" s="7" t="n"/>
      <c r="E73" s="7" t="n"/>
      <c r="F73" s="7" t="n"/>
      <c r="G73" s="8">
        <f>IF(OR(D73="",E73="",F73=""),"",D73+E73-F73)</f>
        <v/>
      </c>
      <c r="H73" s="4" t="n"/>
      <c r="I73" s="4" t="n"/>
      <c r="J73" s="4" t="n"/>
    </row>
    <row r="74" ht="15.6" customHeight="1" s="33">
      <c r="A74" s="4" t="n"/>
      <c r="B74" s="4" t="n"/>
      <c r="C74" s="4" t="n"/>
      <c r="D74" s="7" t="n"/>
      <c r="E74" s="7" t="n"/>
      <c r="F74" s="7" t="n"/>
      <c r="G74" s="8">
        <f>IF(OR(D74="",E74="",F74=""),"",D74+E74-F74)</f>
        <v/>
      </c>
      <c r="H74" s="4" t="n"/>
      <c r="I74" s="4" t="n"/>
      <c r="J74" s="4" t="n"/>
    </row>
    <row r="75" ht="15.6" customHeight="1" s="33">
      <c r="A75" s="4" t="n"/>
      <c r="B75" s="4" t="n"/>
      <c r="C75" s="4" t="n"/>
      <c r="D75" s="7" t="n"/>
      <c r="E75" s="7" t="n"/>
      <c r="F75" s="7" t="n"/>
      <c r="G75" s="8">
        <f>IF(OR(D75="",E75="",F75=""),"",D75+E75-F75)</f>
        <v/>
      </c>
      <c r="H75" s="4" t="n"/>
      <c r="I75" s="4" t="n"/>
      <c r="J75" s="4" t="n"/>
    </row>
    <row r="76" ht="15.6" customHeight="1" s="33">
      <c r="A76" s="4" t="n"/>
      <c r="B76" s="4" t="n"/>
      <c r="C76" s="4" t="n"/>
      <c r="D76" s="7" t="n"/>
      <c r="E76" s="7" t="n"/>
      <c r="F76" s="7" t="n"/>
      <c r="G76" s="8">
        <f>IF(OR(D76="",E76="",F76=""),"",D76+E76-F76)</f>
        <v/>
      </c>
      <c r="H76" s="4" t="n"/>
      <c r="I76" s="4" t="n"/>
      <c r="J76" s="4" t="n"/>
    </row>
    <row r="77" ht="15.6" customHeight="1" s="33">
      <c r="A77" s="4" t="n"/>
      <c r="B77" s="4" t="n"/>
      <c r="C77" s="4" t="n"/>
      <c r="D77" s="7" t="n"/>
      <c r="E77" s="7" t="n"/>
      <c r="F77" s="7" t="n"/>
      <c r="G77" s="8">
        <f>IF(OR(D77="",E77="",F77=""),"",D77+E77-F77)</f>
        <v/>
      </c>
      <c r="H77" s="4" t="n"/>
      <c r="I77" s="4" t="n"/>
      <c r="J77" s="4" t="n"/>
    </row>
    <row r="78" ht="15.6" customHeight="1" s="33">
      <c r="A78" s="4" t="n"/>
      <c r="B78" s="4" t="n"/>
      <c r="C78" s="4" t="n"/>
      <c r="D78" s="7" t="n"/>
      <c r="E78" s="7" t="n"/>
      <c r="F78" s="7" t="n"/>
      <c r="G78" s="8">
        <f>IF(OR(D78="",E78="",F78=""),"",D78+E78-F78)</f>
        <v/>
      </c>
      <c r="H78" s="4" t="n"/>
      <c r="I78" s="4" t="n"/>
      <c r="J78" s="4" t="n"/>
    </row>
    <row r="79" ht="15.6" customHeight="1" s="33">
      <c r="A79" s="4" t="n"/>
      <c r="B79" s="4" t="n"/>
      <c r="C79" s="4" t="n"/>
      <c r="D79" s="7" t="n"/>
      <c r="E79" s="7" t="n"/>
      <c r="F79" s="7" t="n"/>
      <c r="G79" s="8">
        <f>IF(OR(D79="",E79="",F79=""),"",D79+E79-F79)</f>
        <v/>
      </c>
      <c r="H79" s="4" t="n"/>
      <c r="I79" s="4" t="n"/>
      <c r="J79" s="4" t="n"/>
    </row>
    <row r="80" ht="15.6" customHeight="1" s="33">
      <c r="A80" s="4" t="n"/>
      <c r="B80" s="4" t="n"/>
      <c r="C80" s="4" t="n"/>
      <c r="D80" s="7" t="n"/>
      <c r="E80" s="7" t="n"/>
      <c r="F80" s="7" t="n"/>
      <c r="G80" s="8">
        <f>IF(OR(D80="",E80="",F80=""),"",D80+E80-F80)</f>
        <v/>
      </c>
      <c r="H80" s="4" t="n"/>
      <c r="I80" s="4" t="n"/>
      <c r="J80" s="4" t="n"/>
    </row>
    <row r="81" ht="15.6" customHeight="1" s="33">
      <c r="A81" s="4" t="n"/>
      <c r="B81" s="4" t="n"/>
      <c r="C81" s="4" t="n"/>
      <c r="D81" s="7" t="n"/>
      <c r="E81" s="7" t="n"/>
      <c r="F81" s="7" t="n"/>
      <c r="G81" s="8">
        <f>IF(OR(D81="",E81="",F81=""),"",D81+E81-F81)</f>
        <v/>
      </c>
      <c r="H81" s="4" t="n"/>
      <c r="I81" s="4" t="n"/>
      <c r="J81" s="4" t="n"/>
    </row>
    <row r="82" ht="15.6" customHeight="1" s="33">
      <c r="A82" s="4" t="n"/>
      <c r="B82" s="4" t="n"/>
      <c r="C82" s="4" t="n"/>
      <c r="D82" s="7" t="n"/>
      <c r="E82" s="7" t="n"/>
      <c r="F82" s="7" t="n"/>
      <c r="G82" s="8">
        <f>IF(OR(D82="",E82="",F82=""),"",D82+E82-F82)</f>
        <v/>
      </c>
      <c r="H82" s="4" t="n"/>
      <c r="I82" s="4" t="n"/>
      <c r="J82" s="4" t="n"/>
    </row>
    <row r="83" ht="15.6" customHeight="1" s="33">
      <c r="A83" s="4" t="n"/>
      <c r="B83" s="4" t="n"/>
      <c r="C83" s="4" t="n"/>
      <c r="D83" s="7" t="n"/>
      <c r="E83" s="7" t="n"/>
      <c r="F83" s="7" t="n"/>
      <c r="G83" s="8">
        <f>IF(OR(D83="",E83="",F83=""),"",D83+E83-F83)</f>
        <v/>
      </c>
      <c r="H83" s="4" t="n"/>
      <c r="I83" s="4" t="n"/>
      <c r="J83" s="4" t="n"/>
    </row>
    <row r="84" ht="15.6" customHeight="1" s="33">
      <c r="A84" s="4" t="n"/>
      <c r="B84" s="4" t="n"/>
      <c r="C84" s="4" t="n"/>
      <c r="D84" s="7" t="n"/>
      <c r="E84" s="7" t="n"/>
      <c r="F84" s="7" t="n"/>
      <c r="G84" s="8">
        <f>IF(OR(D84="",E84="",F84=""),"",D84+E84-F84)</f>
        <v/>
      </c>
      <c r="H84" s="4" t="n"/>
      <c r="I84" s="4" t="n"/>
      <c r="J84" s="4" t="n"/>
    </row>
    <row r="85" ht="15.6" customHeight="1" s="33">
      <c r="A85" s="4" t="n"/>
      <c r="B85" s="4" t="n"/>
      <c r="C85" s="4" t="n"/>
      <c r="D85" s="7" t="n"/>
      <c r="E85" s="7" t="n"/>
      <c r="F85" s="7" t="n"/>
      <c r="G85" s="8">
        <f>IF(OR(D85="",E85="",F85=""),"",D85+E85-F85)</f>
        <v/>
      </c>
      <c r="H85" s="4" t="n"/>
      <c r="I85" s="4" t="n"/>
      <c r="J85" s="4" t="n"/>
    </row>
    <row r="86" ht="15.6" customHeight="1" s="33">
      <c r="A86" s="4" t="n"/>
      <c r="B86" s="4" t="n"/>
      <c r="C86" s="4" t="n"/>
      <c r="D86" s="7" t="n"/>
      <c r="E86" s="7" t="n"/>
      <c r="F86" s="7" t="n"/>
      <c r="G86" s="8">
        <f>IF(OR(D86="",E86="",F86=""),"",D86+E86-F86)</f>
        <v/>
      </c>
      <c r="H86" s="4" t="n"/>
      <c r="I86" s="4" t="n"/>
      <c r="J86" s="4" t="n"/>
    </row>
    <row r="87" ht="15.6" customHeight="1" s="33">
      <c r="A87" s="4" t="n"/>
      <c r="B87" s="4" t="n"/>
      <c r="C87" s="4" t="n"/>
      <c r="D87" s="7" t="n"/>
      <c r="E87" s="7" t="n"/>
      <c r="F87" s="7" t="n"/>
      <c r="G87" s="8">
        <f>IF(OR(D87="",E87="",F87=""),"",D87+E87-F87)</f>
        <v/>
      </c>
      <c r="H87" s="4" t="n"/>
      <c r="I87" s="4" t="n"/>
      <c r="J87" s="4" t="n"/>
    </row>
    <row r="88" ht="15.6" customHeight="1" s="33">
      <c r="A88" s="4" t="n"/>
      <c r="B88" s="4" t="n"/>
      <c r="C88" s="4" t="n"/>
      <c r="D88" s="7" t="n"/>
      <c r="E88" s="7" t="n"/>
      <c r="F88" s="7" t="n"/>
      <c r="G88" s="8">
        <f>IF(OR(D88="",E88="",F88=""),"",D88+E88-F88)</f>
        <v/>
      </c>
      <c r="H88" s="4" t="n"/>
      <c r="I88" s="4" t="n"/>
      <c r="J88" s="4" t="n"/>
    </row>
    <row r="89" ht="15.6" customHeight="1" s="33">
      <c r="A89" s="4" t="n"/>
      <c r="B89" s="4" t="n"/>
      <c r="C89" s="4" t="n"/>
      <c r="D89" s="7" t="n"/>
      <c r="E89" s="7" t="n"/>
      <c r="F89" s="7" t="n"/>
      <c r="G89" s="8">
        <f>IF(OR(D89="",E89="",F89=""),"",D89+E89-F89)</f>
        <v/>
      </c>
      <c r="H89" s="4" t="n"/>
      <c r="I89" s="4" t="n"/>
      <c r="J89" s="4" t="n"/>
    </row>
    <row r="90" ht="15.6" customHeight="1" s="33">
      <c r="A90" s="4" t="n"/>
      <c r="B90" s="4" t="n"/>
      <c r="C90" s="4" t="n"/>
      <c r="D90" s="7" t="n"/>
      <c r="E90" s="7" t="n"/>
      <c r="F90" s="7" t="n"/>
      <c r="G90" s="8">
        <f>IF(OR(D90="",E90="",F90=""),"",D90+E90-F90)</f>
        <v/>
      </c>
      <c r="H90" s="4" t="n"/>
      <c r="I90" s="4" t="n"/>
      <c r="J90" s="4" t="n"/>
    </row>
    <row r="91" ht="15.6" customHeight="1" s="33">
      <c r="A91" s="4" t="n"/>
      <c r="B91" s="4" t="n"/>
      <c r="C91" s="4" t="n"/>
      <c r="D91" s="7" t="n"/>
      <c r="E91" s="7" t="n"/>
      <c r="F91" s="7" t="n"/>
      <c r="G91" s="8">
        <f>IF(OR(D91="",E91="",F91=""),"",D91+E91-F91)</f>
        <v/>
      </c>
      <c r="H91" s="4" t="n"/>
      <c r="I91" s="4" t="n"/>
      <c r="J91" s="4" t="n"/>
    </row>
    <row r="92" ht="15.6" customHeight="1" s="33">
      <c r="A92" s="4" t="n"/>
      <c r="B92" s="4" t="n"/>
      <c r="C92" s="4" t="n"/>
      <c r="D92" s="7" t="n"/>
      <c r="E92" s="7" t="n"/>
      <c r="F92" s="7" t="n"/>
      <c r="G92" s="8">
        <f>IF(OR(D92="",E92="",F92=""),"",D92+E92-F92)</f>
        <v/>
      </c>
      <c r="H92" s="4" t="n"/>
      <c r="I92" s="4" t="n"/>
      <c r="J92" s="4" t="n"/>
    </row>
    <row r="93" ht="15.6" customHeight="1" s="33">
      <c r="A93" s="4" t="n"/>
      <c r="B93" s="4" t="n"/>
      <c r="C93" s="4" t="n"/>
      <c r="D93" s="7" t="n"/>
      <c r="E93" s="7" t="n"/>
      <c r="F93" s="7" t="n"/>
      <c r="G93" s="8">
        <f>IF(OR(D93="",E93="",F93=""),"",D93+E93-F93)</f>
        <v/>
      </c>
      <c r="H93" s="4" t="n"/>
      <c r="I93" s="4" t="n"/>
      <c r="J93" s="4" t="n"/>
    </row>
    <row r="94" ht="15.6" customHeight="1" s="33">
      <c r="A94" s="4" t="n"/>
      <c r="B94" s="4" t="n"/>
      <c r="C94" s="4" t="n"/>
      <c r="D94" s="7" t="n"/>
      <c r="E94" s="7" t="n"/>
      <c r="F94" s="7" t="n"/>
      <c r="G94" s="8">
        <f>IF(OR(D94="",E94="",F94=""),"",D94+E94-F94)</f>
        <v/>
      </c>
      <c r="H94" s="4" t="n"/>
      <c r="I94" s="4" t="n"/>
      <c r="J94" s="4" t="n"/>
    </row>
    <row r="95" ht="15.6" customHeight="1" s="33">
      <c r="A95" s="4" t="n"/>
      <c r="B95" s="4" t="n"/>
      <c r="C95" s="4" t="n"/>
      <c r="D95" s="7" t="n"/>
      <c r="E95" s="7" t="n"/>
      <c r="F95" s="7" t="n"/>
      <c r="G95" s="8">
        <f>IF(OR(D95="",E95="",F95=""),"",D95+E95-F95)</f>
        <v/>
      </c>
      <c r="H95" s="4" t="n"/>
      <c r="I95" s="4" t="n"/>
      <c r="J95" s="4" t="n"/>
    </row>
    <row r="96" ht="15.6" customHeight="1" s="33">
      <c r="A96" s="4" t="n"/>
      <c r="B96" s="4" t="n"/>
      <c r="C96" s="4" t="n"/>
      <c r="D96" s="7" t="n"/>
      <c r="E96" s="7" t="n"/>
      <c r="F96" s="7" t="n"/>
      <c r="G96" s="8">
        <f>IF(OR(D96="",E96="",F96=""),"",D96+E96-F96)</f>
        <v/>
      </c>
      <c r="H96" s="4" t="n"/>
      <c r="I96" s="4" t="n"/>
      <c r="J96" s="4" t="n"/>
    </row>
    <row r="97" ht="15.6" customHeight="1" s="33">
      <c r="A97" s="4" t="n"/>
      <c r="B97" s="4" t="n"/>
      <c r="C97" s="4" t="n"/>
      <c r="D97" s="7" t="n"/>
      <c r="E97" s="7" t="n"/>
      <c r="F97" s="7" t="n"/>
      <c r="G97" s="8">
        <f>IF(OR(D97="",E97="",F97=""),"",D97+E97-F97)</f>
        <v/>
      </c>
      <c r="H97" s="4" t="n"/>
      <c r="I97" s="4" t="n"/>
      <c r="J97" s="4" t="n"/>
    </row>
    <row r="98" ht="15.6" customHeight="1" s="33">
      <c r="A98" s="4" t="n"/>
      <c r="B98" s="4" t="n"/>
      <c r="C98" s="4" t="n"/>
      <c r="D98" s="7" t="n"/>
      <c r="E98" s="7" t="n"/>
      <c r="F98" s="7" t="n"/>
      <c r="G98" s="8">
        <f>IF(OR(D98="",E98="",F98=""),"",D98+E98-F98)</f>
        <v/>
      </c>
      <c r="H98" s="4" t="n"/>
      <c r="I98" s="4" t="n"/>
      <c r="J98" s="4" t="n"/>
    </row>
    <row r="99" ht="15.6" customHeight="1" s="33">
      <c r="A99" s="4" t="n"/>
      <c r="B99" s="4" t="n"/>
      <c r="C99" s="4" t="n"/>
      <c r="D99" s="7" t="n"/>
      <c r="E99" s="7" t="n"/>
      <c r="F99" s="7" t="n"/>
      <c r="G99" s="8">
        <f>IF(OR(D99="",E99="",F99=""),"",D99+E99-F99)</f>
        <v/>
      </c>
      <c r="H99" s="4" t="n"/>
      <c r="I99" s="4" t="n"/>
      <c r="J99" s="4" t="n"/>
    </row>
    <row r="100" ht="15.6" customHeight="1" s="33">
      <c r="A100" s="4" t="n"/>
      <c r="B100" s="4" t="n"/>
      <c r="C100" s="4" t="n"/>
      <c r="D100" s="7" t="n"/>
      <c r="E100" s="7" t="n"/>
      <c r="F100" s="7" t="n"/>
      <c r="G100" s="8">
        <f>IF(OR(D100="",E100="",F100=""),"",D100+E100-F100)</f>
        <v/>
      </c>
      <c r="H100" s="4" t="n"/>
      <c r="I100" s="4" t="n"/>
      <c r="J100" s="4" t="n"/>
    </row>
    <row r="101" ht="15.6" customHeight="1" s="33">
      <c r="A101" s="4" t="n"/>
      <c r="B101" s="4" t="n"/>
      <c r="C101" s="4" t="n"/>
      <c r="D101" s="7" t="n"/>
      <c r="E101" s="7" t="n"/>
      <c r="F101" s="7" t="n"/>
      <c r="G101" s="8">
        <f>IF(OR(D101="",E101="",F101=""),"",D101+E101-F101)</f>
        <v/>
      </c>
      <c r="H101" s="4" t="n"/>
      <c r="I101" s="4" t="n"/>
      <c r="J101" s="4" t="n"/>
    </row>
    <row r="102" ht="15.6" customHeight="1" s="33">
      <c r="A102" s="4" t="n"/>
      <c r="B102" s="4" t="n"/>
      <c r="C102" s="4" t="n"/>
      <c r="D102" s="7" t="n"/>
      <c r="E102" s="7" t="n"/>
      <c r="F102" s="7" t="n"/>
      <c r="G102" s="8">
        <f>IF(OR(D102="",E102="",F102=""),"",D102+E102-F102)</f>
        <v/>
      </c>
      <c r="H102" s="4" t="n"/>
      <c r="I102" s="4" t="n"/>
      <c r="J102" s="4" t="n"/>
    </row>
    <row r="103" ht="15.6" customHeight="1" s="33">
      <c r="A103" s="4" t="n"/>
      <c r="B103" s="4" t="n"/>
      <c r="C103" s="4" t="n"/>
      <c r="D103" s="7" t="n"/>
      <c r="E103" s="7" t="n"/>
      <c r="F103" s="7" t="n"/>
      <c r="G103" s="8">
        <f>IF(OR(D103="",E103="",F103=""),"",D103+E103-F103)</f>
        <v/>
      </c>
      <c r="H103" s="4" t="n"/>
      <c r="I103" s="4" t="n"/>
      <c r="J103" s="4" t="n"/>
    </row>
    <row r="104" ht="15.6" customHeight="1" s="33">
      <c r="A104" s="4" t="n"/>
      <c r="B104" s="4" t="n"/>
      <c r="C104" s="4" t="n"/>
      <c r="D104" s="7" t="n"/>
      <c r="E104" s="7" t="n"/>
      <c r="F104" s="7" t="n"/>
      <c r="G104" s="8">
        <f>IF(OR(D104="",E104="",F104=""),"",D104+E104-F104)</f>
        <v/>
      </c>
      <c r="H104" s="4" t="n"/>
      <c r="I104" s="4" t="n"/>
      <c r="J104" s="4" t="n"/>
    </row>
    <row r="105" ht="15.6" customHeight="1" s="33">
      <c r="A105" s="4" t="n"/>
      <c r="B105" s="4" t="n"/>
      <c r="C105" s="4" t="n"/>
      <c r="D105" s="7" t="n"/>
      <c r="E105" s="7" t="n"/>
      <c r="F105" s="7" t="n"/>
      <c r="G105" s="8">
        <f>IF(OR(D105="",E105="",F105=""),"",D105+E105-F105)</f>
        <v/>
      </c>
      <c r="H105" s="4" t="n"/>
      <c r="I105" s="4" t="n"/>
      <c r="J105" s="4" t="n"/>
    </row>
    <row r="106" ht="15.6" customHeight="1" s="33">
      <c r="A106" s="4" t="n"/>
      <c r="B106" s="4" t="n"/>
      <c r="C106" s="4" t="n"/>
      <c r="D106" s="7" t="n"/>
      <c r="E106" s="7" t="n"/>
      <c r="F106" s="7" t="n"/>
      <c r="G106" s="8">
        <f>IF(OR(D106="",E106="",F106=""),"",D106+E106-F106)</f>
        <v/>
      </c>
      <c r="H106" s="4" t="n"/>
      <c r="I106" s="4" t="n"/>
      <c r="J106" s="4" t="n"/>
    </row>
    <row r="107" ht="15.6" customHeight="1" s="33">
      <c r="A107" s="4" t="n"/>
      <c r="B107" s="4" t="n"/>
      <c r="C107" s="4" t="n"/>
      <c r="D107" s="7" t="n"/>
      <c r="E107" s="7" t="n"/>
      <c r="F107" s="7" t="n"/>
      <c r="G107" s="8">
        <f>IF(OR(D107="",E107="",F107=""),"",D107+E107-F107)</f>
        <v/>
      </c>
      <c r="H107" s="4" t="n"/>
      <c r="I107" s="4" t="n"/>
      <c r="J107" s="4" t="n"/>
    </row>
    <row r="108" ht="15.6" customHeight="1" s="33">
      <c r="A108" s="4" t="n"/>
      <c r="B108" s="4" t="n"/>
      <c r="C108" s="4" t="n"/>
      <c r="D108" s="7" t="n"/>
      <c r="E108" s="7" t="n"/>
      <c r="F108" s="7" t="n"/>
      <c r="G108" s="8">
        <f>IF(OR(D108="",E108="",F108=""),"",D108+E108-F108)</f>
        <v/>
      </c>
      <c r="H108" s="4" t="n"/>
      <c r="I108" s="4" t="n"/>
      <c r="J108" s="4" t="n"/>
    </row>
    <row r="109" ht="15.6" customHeight="1" s="33">
      <c r="A109" s="4" t="n"/>
      <c r="B109" s="4" t="n"/>
      <c r="C109" s="4" t="n"/>
      <c r="D109" s="7" t="n"/>
      <c r="E109" s="7" t="n"/>
      <c r="F109" s="7" t="n"/>
      <c r="G109" s="8">
        <f>IF(OR(D109="",E109="",F109=""),"",D109+E109-F109)</f>
        <v/>
      </c>
      <c r="H109" s="4" t="n"/>
      <c r="I109" s="4" t="n"/>
      <c r="J109" s="4" t="n"/>
    </row>
    <row r="110" ht="15.6" customHeight="1" s="33">
      <c r="A110" s="4" t="n"/>
      <c r="B110" s="4" t="n"/>
      <c r="C110" s="4" t="n"/>
      <c r="D110" s="7" t="n"/>
      <c r="E110" s="7" t="n"/>
      <c r="F110" s="7" t="n"/>
      <c r="G110" s="8">
        <f>IF(OR(D110="",E110="",F110=""),"",D110+E110-F110)</f>
        <v/>
      </c>
      <c r="H110" s="4" t="n"/>
      <c r="I110" s="4" t="n"/>
      <c r="J110" s="4" t="n"/>
    </row>
    <row r="111" ht="15.6" customHeight="1" s="33">
      <c r="A111" s="4" t="n"/>
      <c r="B111" s="4" t="n"/>
      <c r="C111" s="4" t="n"/>
      <c r="D111" s="7" t="n"/>
      <c r="E111" s="7" t="n"/>
      <c r="F111" s="7" t="n"/>
      <c r="G111" s="8">
        <f>IF(OR(D111="",E111="",F111=""),"",D111+E111-F111)</f>
        <v/>
      </c>
      <c r="H111" s="4" t="n"/>
      <c r="I111" s="4" t="n"/>
      <c r="J111" s="4" t="n"/>
    </row>
    <row r="112" ht="15.6" customHeight="1" s="33">
      <c r="A112" s="4" t="n"/>
      <c r="B112" s="4" t="n"/>
      <c r="C112" s="4" t="n"/>
      <c r="D112" s="7" t="n"/>
      <c r="E112" s="7" t="n"/>
      <c r="F112" s="7" t="n"/>
      <c r="G112" s="8">
        <f>IF(OR(D112="",E112="",F112=""),"",D112+E112-F112)</f>
        <v/>
      </c>
      <c r="H112" s="4" t="n"/>
      <c r="I112" s="4" t="n"/>
      <c r="J112" s="4" t="n"/>
    </row>
    <row r="113" ht="15.6" customHeight="1" s="33">
      <c r="A113" s="4" t="n"/>
      <c r="B113" s="4" t="n"/>
      <c r="C113" s="4" t="n"/>
      <c r="D113" s="7" t="n"/>
      <c r="E113" s="7" t="n"/>
      <c r="F113" s="7" t="n"/>
      <c r="G113" s="8">
        <f>IF(OR(D113="",E113="",F113=""),"",D113+E113-F113)</f>
        <v/>
      </c>
      <c r="H113" s="4" t="n"/>
      <c r="I113" s="4" t="n"/>
      <c r="J113" s="4" t="n"/>
    </row>
    <row r="114" ht="15.6" customHeight="1" s="33">
      <c r="A114" s="4" t="n"/>
      <c r="B114" s="4" t="n"/>
      <c r="C114" s="4" t="n"/>
      <c r="D114" s="7" t="n"/>
      <c r="E114" s="7" t="n"/>
      <c r="F114" s="7" t="n"/>
      <c r="G114" s="8">
        <f>IF(OR(D114="",E114="",F114=""),"",D114+E114-F114)</f>
        <v/>
      </c>
      <c r="H114" s="4" t="n"/>
      <c r="I114" s="4" t="n"/>
      <c r="J114" s="4" t="n"/>
    </row>
    <row r="115" ht="15.6" customHeight="1" s="33">
      <c r="A115" s="4" t="n"/>
      <c r="B115" s="4" t="n"/>
      <c r="C115" s="4" t="n"/>
      <c r="D115" s="7" t="n"/>
      <c r="E115" s="7" t="n"/>
      <c r="F115" s="7" t="n"/>
      <c r="G115" s="8">
        <f>IF(OR(D115="",E115="",F115=""),"",D115+E115-F115)</f>
        <v/>
      </c>
      <c r="H115" s="4" t="n"/>
      <c r="I115" s="4" t="n"/>
      <c r="J115" s="4" t="n"/>
    </row>
    <row r="116" ht="15.6" customHeight="1" s="33">
      <c r="A116" s="4" t="n"/>
      <c r="B116" s="4" t="n"/>
      <c r="C116" s="4" t="n"/>
      <c r="D116" s="7" t="n"/>
      <c r="E116" s="7" t="n"/>
      <c r="F116" s="7" t="n"/>
      <c r="G116" s="8">
        <f>IF(OR(D116="",E116="",F116=""),"",D116+E116-F116)</f>
        <v/>
      </c>
      <c r="H116" s="4" t="n"/>
      <c r="I116" s="4" t="n"/>
      <c r="J116" s="4" t="n"/>
    </row>
    <row r="117" ht="15.6" customHeight="1" s="33">
      <c r="A117" s="4" t="n"/>
      <c r="B117" s="4" t="n"/>
      <c r="C117" s="4" t="n"/>
      <c r="D117" s="7" t="n"/>
      <c r="E117" s="7" t="n"/>
      <c r="F117" s="7" t="n"/>
      <c r="G117" s="8">
        <f>IF(OR(D117="",E117="",F117=""),"",D117+E117-F117)</f>
        <v/>
      </c>
      <c r="H117" s="4" t="n"/>
      <c r="I117" s="4" t="n"/>
      <c r="J117" s="4" t="n"/>
    </row>
    <row r="118" ht="15.6" customHeight="1" s="33">
      <c r="A118" s="4" t="n"/>
      <c r="B118" s="4" t="n"/>
      <c r="C118" s="4" t="n"/>
      <c r="D118" s="7" t="n"/>
      <c r="E118" s="7" t="n"/>
      <c r="F118" s="7" t="n"/>
      <c r="G118" s="8">
        <f>IF(OR(D118="",E118="",F118=""),"",D118+E118-F118)</f>
        <v/>
      </c>
      <c r="H118" s="4" t="n"/>
      <c r="I118" s="4" t="n"/>
      <c r="J118" s="4" t="n"/>
    </row>
    <row r="119" ht="15.6" customHeight="1" s="33">
      <c r="A119" s="4" t="n"/>
      <c r="B119" s="4" t="n"/>
      <c r="C119" s="4" t="n"/>
      <c r="D119" s="7" t="n"/>
      <c r="E119" s="7" t="n"/>
      <c r="F119" s="7" t="n"/>
      <c r="G119" s="8">
        <f>IF(OR(D119="",E119="",F119=""),"",D119+E119-F119)</f>
        <v/>
      </c>
      <c r="H119" s="4" t="n"/>
      <c r="I119" s="4" t="n"/>
      <c r="J119" s="4" t="n"/>
    </row>
    <row r="120" ht="15.6" customHeight="1" s="33">
      <c r="A120" s="4" t="n"/>
      <c r="B120" s="4" t="n"/>
      <c r="C120" s="4" t="n"/>
      <c r="D120" s="7" t="n"/>
      <c r="E120" s="7" t="n"/>
      <c r="F120" s="7" t="n"/>
      <c r="G120" s="8">
        <f>IF(OR(D120="",E120="",F120=""),"",D120+E120-F120)</f>
        <v/>
      </c>
      <c r="H120" s="4" t="n"/>
      <c r="I120" s="4" t="n"/>
      <c r="J120" s="4" t="n"/>
    </row>
    <row r="121" ht="15.6" customHeight="1" s="33">
      <c r="A121" s="4" t="n"/>
      <c r="B121" s="4" t="n"/>
      <c r="C121" s="4" t="n"/>
      <c r="D121" s="7" t="n"/>
      <c r="E121" s="7" t="n"/>
      <c r="F121" s="7" t="n"/>
      <c r="G121" s="8">
        <f>IF(OR(D121="",E121="",F121=""),"",D121+E121-F121)</f>
        <v/>
      </c>
      <c r="H121" s="4" t="n"/>
      <c r="I121" s="4" t="n"/>
      <c r="J121" s="4" t="n"/>
    </row>
    <row r="122" ht="15.6" customHeight="1" s="33">
      <c r="A122" s="4" t="n"/>
      <c r="B122" s="4" t="n"/>
      <c r="C122" s="4" t="n"/>
      <c r="D122" s="7" t="n"/>
      <c r="E122" s="7" t="n"/>
      <c r="F122" s="7" t="n"/>
      <c r="G122" s="8">
        <f>IF(OR(D122="",E122="",F122=""),"",D122+E122-F122)</f>
        <v/>
      </c>
      <c r="H122" s="4" t="n"/>
      <c r="I122" s="4" t="n"/>
      <c r="J122" s="4" t="n"/>
    </row>
    <row r="123" ht="15.6" customHeight="1" s="33">
      <c r="A123" s="4" t="n"/>
      <c r="B123" s="4" t="n"/>
      <c r="C123" s="4" t="n"/>
      <c r="D123" s="7" t="n"/>
      <c r="E123" s="7" t="n"/>
      <c r="F123" s="7" t="n"/>
      <c r="G123" s="8">
        <f>IF(OR(D123="",E123="",F123=""),"",D123+E123-F123)</f>
        <v/>
      </c>
      <c r="H123" s="4" t="n"/>
      <c r="I123" s="4" t="n"/>
      <c r="J123" s="4" t="n"/>
    </row>
    <row r="124" ht="15.6" customHeight="1" s="33">
      <c r="A124" s="4" t="n"/>
      <c r="B124" s="4" t="n"/>
      <c r="C124" s="4" t="n"/>
      <c r="D124" s="7" t="n"/>
      <c r="E124" s="7" t="n"/>
      <c r="F124" s="7" t="n"/>
      <c r="G124" s="8">
        <f>IF(OR(D124="",E124="",F124=""),"",D124+E124-F124)</f>
        <v/>
      </c>
      <c r="H124" s="4" t="n"/>
      <c r="I124" s="4" t="n"/>
      <c r="J124" s="4" t="n"/>
    </row>
    <row r="125" ht="15.6" customHeight="1" s="33">
      <c r="A125" s="4" t="n"/>
      <c r="B125" s="4" t="n"/>
      <c r="C125" s="4" t="n"/>
      <c r="D125" s="7" t="n"/>
      <c r="E125" s="7" t="n"/>
      <c r="F125" s="7" t="n"/>
      <c r="G125" s="8">
        <f>IF(OR(D125="",E125="",F125=""),"",D125+E125-F125)</f>
        <v/>
      </c>
      <c r="H125" s="4" t="n"/>
      <c r="I125" s="4" t="n"/>
      <c r="J125" s="4" t="n"/>
    </row>
    <row r="126" ht="15.6" customHeight="1" s="33">
      <c r="A126" s="4" t="n"/>
      <c r="B126" s="4" t="n"/>
      <c r="C126" s="4" t="n"/>
      <c r="D126" s="7" t="n"/>
      <c r="E126" s="7" t="n"/>
      <c r="F126" s="7" t="n"/>
      <c r="G126" s="8">
        <f>IF(OR(D126="",E126="",F126=""),"",D126+E126-F126)</f>
        <v/>
      </c>
      <c r="H126" s="4" t="n"/>
      <c r="I126" s="4" t="n"/>
      <c r="J126" s="4" t="n"/>
    </row>
    <row r="127" ht="15.6" customHeight="1" s="33">
      <c r="A127" s="4" t="n"/>
      <c r="B127" s="4" t="n"/>
      <c r="C127" s="4" t="n"/>
      <c r="D127" s="7" t="n"/>
      <c r="E127" s="7" t="n"/>
      <c r="F127" s="7" t="n"/>
      <c r="G127" s="8">
        <f>IF(OR(D127="",E127="",F127=""),"",D127+E127-F127)</f>
        <v/>
      </c>
      <c r="H127" s="4" t="n"/>
      <c r="I127" s="4" t="n"/>
      <c r="J127" s="4" t="n"/>
    </row>
    <row r="128" ht="15.6" customHeight="1" s="33">
      <c r="A128" s="4" t="n"/>
      <c r="B128" s="4" t="n"/>
      <c r="C128" s="4" t="n"/>
      <c r="D128" s="7" t="n"/>
      <c r="E128" s="7" t="n"/>
      <c r="F128" s="7" t="n"/>
      <c r="G128" s="8">
        <f>IF(OR(D128="",E128="",F128=""),"",D128+E128-F128)</f>
        <v/>
      </c>
      <c r="H128" s="4" t="n"/>
      <c r="I128" s="4" t="n"/>
      <c r="J128" s="4" t="n"/>
    </row>
    <row r="129" ht="15.6" customHeight="1" s="33">
      <c r="A129" s="4" t="n"/>
      <c r="B129" s="4" t="n"/>
      <c r="C129" s="4" t="n"/>
      <c r="D129" s="7" t="n"/>
      <c r="E129" s="7" t="n"/>
      <c r="F129" s="7" t="n"/>
      <c r="G129" s="8">
        <f>IF(OR(D129="",E129="",F129=""),"",D129+E129-F129)</f>
        <v/>
      </c>
      <c r="H129" s="4" t="n"/>
      <c r="I129" s="4" t="n"/>
      <c r="J129" s="4" t="n"/>
    </row>
    <row r="130" ht="15.6" customHeight="1" s="33">
      <c r="A130" s="4" t="n"/>
      <c r="B130" s="4" t="n"/>
      <c r="C130" s="4" t="n"/>
      <c r="D130" s="7" t="n"/>
      <c r="E130" s="7" t="n"/>
      <c r="F130" s="7" t="n"/>
      <c r="G130" s="8">
        <f>IF(OR(D130="",E130="",F130=""),"",D130+E130-F130)</f>
        <v/>
      </c>
      <c r="H130" s="4" t="n"/>
      <c r="I130" s="4" t="n"/>
      <c r="J130" s="4" t="n"/>
    </row>
    <row r="131" ht="15.6" customHeight="1" s="33">
      <c r="A131" s="4" t="n"/>
      <c r="B131" s="4" t="n"/>
      <c r="C131" s="4" t="n"/>
      <c r="D131" s="7" t="n"/>
      <c r="E131" s="7" t="n"/>
      <c r="F131" s="7" t="n"/>
      <c r="G131" s="8">
        <f>IF(OR(D131="",E131="",F131=""),"",D131+E131-F131)</f>
        <v/>
      </c>
      <c r="H131" s="4" t="n"/>
      <c r="I131" s="4" t="n"/>
      <c r="J131" s="4" t="n"/>
    </row>
    <row r="132" ht="15.6" customHeight="1" s="33">
      <c r="A132" s="4" t="n"/>
      <c r="B132" s="4" t="n"/>
      <c r="C132" s="4" t="n"/>
      <c r="D132" s="7" t="n"/>
      <c r="E132" s="7" t="n"/>
      <c r="F132" s="7" t="n"/>
      <c r="G132" s="8">
        <f>IF(OR(D132="",E132="",F132=""),"",D132+E132-F132)</f>
        <v/>
      </c>
      <c r="H132" s="4" t="n"/>
      <c r="I132" s="4" t="n"/>
      <c r="J132" s="4" t="n"/>
    </row>
    <row r="133" ht="15.6" customHeight="1" s="33">
      <c r="A133" s="4" t="n"/>
      <c r="B133" s="4" t="n"/>
      <c r="C133" s="4" t="n"/>
      <c r="D133" s="7" t="n"/>
      <c r="E133" s="7" t="n"/>
      <c r="F133" s="7" t="n"/>
      <c r="G133" s="8">
        <f>IF(OR(D133="",E133="",F133=""),"",D133+E133-F133)</f>
        <v/>
      </c>
      <c r="H133" s="4" t="n"/>
      <c r="I133" s="4" t="n"/>
      <c r="J133" s="4" t="n"/>
    </row>
    <row r="134" ht="15.6" customHeight="1" s="33">
      <c r="A134" s="4" t="n"/>
      <c r="B134" s="4" t="n"/>
      <c r="C134" s="4" t="n"/>
      <c r="D134" s="7" t="n"/>
      <c r="E134" s="7" t="n"/>
      <c r="F134" s="7" t="n"/>
      <c r="G134" s="8">
        <f>IF(OR(D134="",E134="",F134=""),"",D134+E134-F134)</f>
        <v/>
      </c>
      <c r="H134" s="4" t="n"/>
      <c r="I134" s="4" t="n"/>
      <c r="J134" s="4" t="n"/>
    </row>
    <row r="135" ht="15.6" customHeight="1" s="33">
      <c r="A135" s="4" t="n"/>
      <c r="B135" s="4" t="n"/>
      <c r="C135" s="4" t="n"/>
      <c r="D135" s="7" t="n"/>
      <c r="E135" s="7" t="n"/>
      <c r="F135" s="7" t="n"/>
      <c r="G135" s="8">
        <f>IF(OR(D135="",E135="",F135=""),"",D135+E135-F135)</f>
        <v/>
      </c>
      <c r="H135" s="4" t="n"/>
      <c r="I135" s="4" t="n"/>
      <c r="J135" s="4" t="n"/>
    </row>
    <row r="136" ht="15.6" customHeight="1" s="33">
      <c r="A136" s="4" t="n"/>
      <c r="B136" s="4" t="n"/>
      <c r="C136" s="4" t="n"/>
      <c r="D136" s="7" t="n"/>
      <c r="E136" s="7" t="n"/>
      <c r="F136" s="7" t="n"/>
      <c r="G136" s="8">
        <f>IF(OR(D136="",E136="",F136=""),"",D136+E136-F136)</f>
        <v/>
      </c>
      <c r="H136" s="4" t="n"/>
      <c r="I136" s="4" t="n"/>
      <c r="J136" s="4" t="n"/>
    </row>
    <row r="137" ht="15.6" customHeight="1" s="33">
      <c r="A137" s="4" t="n"/>
      <c r="B137" s="4" t="n"/>
      <c r="C137" s="4" t="n"/>
      <c r="D137" s="7" t="n"/>
      <c r="E137" s="7" t="n"/>
      <c r="F137" s="7" t="n"/>
      <c r="G137" s="8">
        <f>IF(OR(D137="",E137="",F137=""),"",D137+E137-F137)</f>
        <v/>
      </c>
      <c r="H137" s="4" t="n"/>
      <c r="I137" s="4" t="n"/>
      <c r="J137" s="4" t="n"/>
    </row>
    <row r="138" ht="15.6" customHeight="1" s="33">
      <c r="A138" s="4" t="n"/>
      <c r="B138" s="4" t="n"/>
      <c r="C138" s="4" t="n"/>
      <c r="D138" s="7" t="n"/>
      <c r="E138" s="7" t="n"/>
      <c r="F138" s="7" t="n"/>
      <c r="G138" s="8">
        <f>IF(OR(D138="",E138="",F138=""),"",D138+E138-F138)</f>
        <v/>
      </c>
      <c r="H138" s="4" t="n"/>
      <c r="I138" s="4" t="n"/>
      <c r="J138" s="4" t="n"/>
    </row>
    <row r="139" ht="15.6" customHeight="1" s="33">
      <c r="A139" s="4" t="n"/>
      <c r="B139" s="4" t="n"/>
      <c r="C139" s="4" t="n"/>
      <c r="D139" s="7" t="n"/>
      <c r="E139" s="7" t="n"/>
      <c r="F139" s="7" t="n"/>
      <c r="G139" s="8">
        <f>IF(OR(D139="",E139="",F139=""),"",D139+E139-F139)</f>
        <v/>
      </c>
      <c r="H139" s="4" t="n"/>
      <c r="I139" s="4" t="n"/>
      <c r="J139" s="4" t="n"/>
    </row>
    <row r="140" ht="15.6" customHeight="1" s="33">
      <c r="A140" s="4" t="n"/>
      <c r="B140" s="4" t="n"/>
      <c r="C140" s="4" t="n"/>
      <c r="D140" s="7" t="n"/>
      <c r="E140" s="7" t="n"/>
      <c r="F140" s="7" t="n"/>
      <c r="G140" s="8">
        <f>IF(OR(D140="",E140="",F140=""),"",D140+E140-F140)</f>
        <v/>
      </c>
      <c r="H140" s="4" t="n"/>
      <c r="I140" s="4" t="n"/>
      <c r="J140" s="4" t="n"/>
    </row>
    <row r="141" ht="15.6" customHeight="1" s="33">
      <c r="A141" s="4" t="n"/>
      <c r="B141" s="4" t="n"/>
      <c r="C141" s="4" t="n"/>
      <c r="D141" s="7" t="n"/>
      <c r="E141" s="7" t="n"/>
      <c r="F141" s="7" t="n"/>
      <c r="G141" s="8">
        <f>IF(OR(D141="",E141="",F141=""),"",D141+E141-F141)</f>
        <v/>
      </c>
      <c r="H141" s="4" t="n"/>
      <c r="I141" s="4" t="n"/>
      <c r="J141" s="4" t="n"/>
    </row>
    <row r="142" ht="15.6" customHeight="1" s="33">
      <c r="A142" s="4" t="n"/>
      <c r="B142" s="4" t="n"/>
      <c r="C142" s="4" t="n"/>
      <c r="D142" s="7" t="n"/>
      <c r="E142" s="7" t="n"/>
      <c r="F142" s="7" t="n"/>
      <c r="G142" s="8">
        <f>IF(OR(D142="",E142="",F142=""),"",D142+E142-F142)</f>
        <v/>
      </c>
      <c r="H142" s="4" t="n"/>
      <c r="I142" s="4" t="n"/>
      <c r="J142" s="4" t="n"/>
    </row>
    <row r="143" ht="15.6" customHeight="1" s="33">
      <c r="A143" s="4" t="n"/>
      <c r="B143" s="4" t="n"/>
      <c r="C143" s="4" t="n"/>
      <c r="D143" s="7" t="n"/>
      <c r="E143" s="7" t="n"/>
      <c r="F143" s="7" t="n"/>
      <c r="G143" s="8">
        <f>IF(OR(D143="",E143="",F143=""),"",D143+E143-F143)</f>
        <v/>
      </c>
      <c r="H143" s="4" t="n"/>
      <c r="I143" s="4" t="n"/>
      <c r="J143" s="4" t="n"/>
    </row>
    <row r="144" ht="15.6" customHeight="1" s="33">
      <c r="A144" s="4" t="n"/>
      <c r="B144" s="4" t="n"/>
      <c r="C144" s="4" t="n"/>
      <c r="D144" s="7" t="n"/>
      <c r="E144" s="7" t="n"/>
      <c r="F144" s="7" t="n"/>
      <c r="G144" s="8">
        <f>IF(OR(D144="",E144="",F144=""),"",D144+E144-F144)</f>
        <v/>
      </c>
      <c r="H144" s="4" t="n"/>
      <c r="I144" s="4" t="n"/>
      <c r="J144" s="4" t="n"/>
    </row>
    <row r="145" ht="15.6" customHeight="1" s="33">
      <c r="A145" s="4" t="n"/>
      <c r="B145" s="4" t="n"/>
      <c r="C145" s="4" t="n"/>
      <c r="D145" s="7" t="n"/>
      <c r="E145" s="7" t="n"/>
      <c r="F145" s="7" t="n"/>
      <c r="G145" s="8">
        <f>IF(OR(D145="",E145="",F145=""),"",D145+E145-F145)</f>
        <v/>
      </c>
      <c r="H145" s="4" t="n"/>
      <c r="I145" s="4" t="n"/>
      <c r="J145" s="4" t="n"/>
    </row>
    <row r="146" ht="15.6" customHeight="1" s="33">
      <c r="A146" s="4" t="n"/>
      <c r="B146" s="4" t="n"/>
      <c r="C146" s="4" t="n"/>
      <c r="D146" s="7" t="n"/>
      <c r="E146" s="7" t="n"/>
      <c r="F146" s="7" t="n"/>
      <c r="G146" s="8">
        <f>IF(OR(D146="",E146="",F146=""),"",D146+E146-F146)</f>
        <v/>
      </c>
      <c r="H146" s="4" t="n"/>
      <c r="I146" s="4" t="n"/>
      <c r="J146" s="4" t="n"/>
    </row>
    <row r="147" ht="15.6" customHeight="1" s="33">
      <c r="A147" s="4" t="n"/>
      <c r="B147" s="4" t="n"/>
      <c r="C147" s="4" t="n"/>
      <c r="D147" s="7" t="n"/>
      <c r="E147" s="7" t="n"/>
      <c r="F147" s="7" t="n"/>
      <c r="G147" s="8">
        <f>IF(OR(D147="",E147="",F147=""),"",D147+E147-F147)</f>
        <v/>
      </c>
      <c r="H147" s="4" t="n"/>
      <c r="I147" s="4" t="n"/>
      <c r="J147" s="4" t="n"/>
    </row>
    <row r="148" ht="15.6" customHeight="1" s="33">
      <c r="A148" s="4" t="n"/>
      <c r="B148" s="4" t="n"/>
      <c r="C148" s="4" t="n"/>
      <c r="D148" s="7" t="n"/>
      <c r="E148" s="7" t="n"/>
      <c r="F148" s="7" t="n"/>
      <c r="G148" s="8">
        <f>IF(OR(D148="",E148="",F148=""),"",D148+E148-F148)</f>
        <v/>
      </c>
      <c r="H148" s="4" t="n"/>
      <c r="I148" s="4" t="n"/>
      <c r="J148" s="4" t="n"/>
    </row>
    <row r="149" ht="15.6" customHeight="1" s="33">
      <c r="A149" s="4" t="n"/>
      <c r="B149" s="4" t="n"/>
      <c r="C149" s="4" t="n"/>
      <c r="D149" s="7" t="n"/>
      <c r="E149" s="7" t="n"/>
      <c r="F149" s="7" t="n"/>
      <c r="G149" s="8">
        <f>IF(OR(D149="",E149="",F149=""),"",D149+E149-F149)</f>
        <v/>
      </c>
      <c r="H149" s="4" t="n"/>
      <c r="I149" s="4" t="n"/>
      <c r="J149" s="4" t="n"/>
    </row>
    <row r="150" ht="15.6" customHeight="1" s="33">
      <c r="A150" s="4" t="n"/>
      <c r="B150" s="4" t="n"/>
      <c r="C150" s="4" t="n"/>
      <c r="D150" s="7" t="n"/>
      <c r="E150" s="7" t="n"/>
      <c r="F150" s="7" t="n"/>
      <c r="G150" s="8">
        <f>IF(OR(D150="",E150="",F150=""),"",D150+E150-F150)</f>
        <v/>
      </c>
      <c r="H150" s="4" t="n"/>
      <c r="I150" s="4" t="n"/>
      <c r="J150" s="4" t="n"/>
    </row>
    <row r="151" ht="15.6" customHeight="1" s="33">
      <c r="A151" s="4" t="n"/>
      <c r="B151" s="4" t="n"/>
      <c r="C151" s="4" t="n"/>
      <c r="D151" s="7" t="n"/>
      <c r="E151" s="7" t="n"/>
      <c r="F151" s="7" t="n"/>
      <c r="G151" s="8">
        <f>IF(OR(D151="",E151="",F151=""),"",D151+E151-F151)</f>
        <v/>
      </c>
      <c r="H151" s="4" t="n"/>
      <c r="I151" s="4" t="n"/>
      <c r="J151" s="4" t="n"/>
    </row>
    <row r="152" ht="15.6" customHeight="1" s="33">
      <c r="A152" s="4" t="n"/>
      <c r="B152" s="4" t="n"/>
      <c r="C152" s="4" t="n"/>
      <c r="D152" s="7" t="n"/>
      <c r="E152" s="7" t="n"/>
      <c r="F152" s="7" t="n"/>
      <c r="G152" s="8">
        <f>IF(OR(D152="",E152="",F152=""),"",D152+E152-F152)</f>
        <v/>
      </c>
      <c r="H152" s="4" t="n"/>
      <c r="I152" s="4" t="n"/>
      <c r="J152" s="4" t="n"/>
    </row>
    <row r="153" ht="15.6" customHeight="1" s="33">
      <c r="A153" s="4" t="n"/>
      <c r="B153" s="4" t="n"/>
      <c r="C153" s="4" t="n"/>
      <c r="D153" s="7" t="n"/>
      <c r="E153" s="7" t="n"/>
      <c r="F153" s="7" t="n"/>
      <c r="G153" s="8">
        <f>IF(OR(D153="",E153="",F153=""),"",D153+E153-F153)</f>
        <v/>
      </c>
      <c r="H153" s="4" t="n"/>
      <c r="I153" s="4" t="n"/>
      <c r="J153" s="4" t="n"/>
    </row>
    <row r="154" ht="15.6" customHeight="1" s="33">
      <c r="A154" s="4" t="n"/>
      <c r="B154" s="4" t="n"/>
      <c r="C154" s="4" t="n"/>
      <c r="D154" s="7" t="n"/>
      <c r="E154" s="7" t="n"/>
      <c r="F154" s="7" t="n"/>
      <c r="G154" s="8">
        <f>IF(OR(D154="",E154="",F154=""),"",D154+E154-F154)</f>
        <v/>
      </c>
      <c r="H154" s="4" t="n"/>
      <c r="I154" s="4" t="n"/>
      <c r="J154" s="4" t="n"/>
    </row>
    <row r="155" ht="15.6" customHeight="1" s="33">
      <c r="A155" s="4" t="n"/>
      <c r="B155" s="4" t="n"/>
      <c r="C155" s="4" t="n"/>
      <c r="D155" s="7" t="n"/>
      <c r="E155" s="7" t="n"/>
      <c r="F155" s="7" t="n"/>
      <c r="G155" s="8">
        <f>IF(OR(D155="",E155="",F155=""),"",D155+E155-F155)</f>
        <v/>
      </c>
      <c r="H155" s="4" t="n"/>
      <c r="I155" s="4" t="n"/>
      <c r="J155" s="4" t="n"/>
    </row>
    <row r="156" ht="15.6" customHeight="1" s="33">
      <c r="A156" s="4" t="n"/>
      <c r="B156" s="4" t="n"/>
      <c r="C156" s="4" t="n"/>
      <c r="D156" s="7" t="n"/>
      <c r="E156" s="7" t="n"/>
      <c r="F156" s="7" t="n"/>
      <c r="G156" s="8">
        <f>IF(OR(D156="",E156="",F156=""),"",D156+E156-F156)</f>
        <v/>
      </c>
      <c r="H156" s="4" t="n"/>
      <c r="I156" s="4" t="n"/>
      <c r="J156" s="4" t="n"/>
    </row>
    <row r="157" ht="15.6" customHeight="1" s="33">
      <c r="A157" s="4" t="n"/>
      <c r="B157" s="4" t="n"/>
      <c r="C157" s="4" t="n"/>
      <c r="D157" s="7" t="n"/>
      <c r="E157" s="7" t="n"/>
      <c r="F157" s="7" t="n"/>
      <c r="G157" s="8">
        <f>IF(OR(D157="",E157="",F157=""),"",D157+E157-F157)</f>
        <v/>
      </c>
      <c r="H157" s="4" t="n"/>
      <c r="I157" s="4" t="n"/>
      <c r="J157" s="4" t="n"/>
    </row>
    <row r="158" ht="15.6" customHeight="1" s="33">
      <c r="A158" s="4" t="n"/>
      <c r="B158" s="4" t="n"/>
      <c r="C158" s="4" t="n"/>
      <c r="D158" s="7" t="n"/>
      <c r="E158" s="7" t="n"/>
      <c r="F158" s="7" t="n"/>
      <c r="G158" s="8">
        <f>IF(OR(D158="",E158="",F158=""),"",D158+E158-F158)</f>
        <v/>
      </c>
      <c r="H158" s="4" t="n"/>
      <c r="I158" s="4" t="n"/>
      <c r="J158" s="4" t="n"/>
    </row>
    <row r="159" ht="15.6" customHeight="1" s="33">
      <c r="A159" s="4" t="n"/>
      <c r="B159" s="4" t="n"/>
      <c r="C159" s="4" t="n"/>
      <c r="D159" s="7" t="n"/>
      <c r="E159" s="7" t="n"/>
      <c r="F159" s="7" t="n"/>
      <c r="G159" s="8">
        <f>IF(OR(D159="",E159="",F159=""),"",D159+E159-F159)</f>
        <v/>
      </c>
      <c r="H159" s="4" t="n"/>
      <c r="I159" s="4" t="n"/>
      <c r="J159" s="4" t="n"/>
    </row>
    <row r="160" ht="15.6" customHeight="1" s="33">
      <c r="A160" s="4" t="n"/>
      <c r="B160" s="4" t="n"/>
      <c r="C160" s="4" t="n"/>
      <c r="D160" s="7" t="n"/>
      <c r="E160" s="7" t="n"/>
      <c r="F160" s="7" t="n"/>
      <c r="G160" s="8">
        <f>IF(OR(D160="",E160="",F160=""),"",D160+E160-F160)</f>
        <v/>
      </c>
      <c r="H160" s="4" t="n"/>
      <c r="I160" s="4" t="n"/>
      <c r="J160" s="4" t="n"/>
    </row>
    <row r="161" ht="15.6" customHeight="1" s="33">
      <c r="A161" s="4" t="n"/>
      <c r="B161" s="4" t="n"/>
      <c r="C161" s="4" t="n"/>
      <c r="D161" s="7" t="n"/>
      <c r="E161" s="7" t="n"/>
      <c r="F161" s="7" t="n"/>
      <c r="G161" s="8">
        <f>IF(OR(D161="",E161="",F161=""),"",D161+E161-F161)</f>
        <v/>
      </c>
      <c r="H161" s="4" t="n"/>
      <c r="I161" s="4" t="n"/>
      <c r="J161" s="4" t="n"/>
    </row>
    <row r="162" ht="15.6" customHeight="1" s="33">
      <c r="A162" s="4" t="n"/>
      <c r="B162" s="4" t="n"/>
      <c r="C162" s="4" t="n"/>
      <c r="D162" s="7" t="n"/>
      <c r="E162" s="7" t="n"/>
      <c r="F162" s="7" t="n"/>
      <c r="G162" s="8">
        <f>IF(OR(D162="",E162="",F162=""),"",D162+E162-F162)</f>
        <v/>
      </c>
      <c r="H162" s="4" t="n"/>
      <c r="I162" s="4" t="n"/>
      <c r="J162" s="4" t="n"/>
    </row>
    <row r="163" ht="15.6" customHeight="1" s="33">
      <c r="A163" s="4" t="n"/>
      <c r="B163" s="4" t="n"/>
      <c r="C163" s="4" t="n"/>
      <c r="D163" s="7" t="n"/>
      <c r="E163" s="7" t="n"/>
      <c r="F163" s="7" t="n"/>
      <c r="G163" s="8">
        <f>IF(OR(D163="",E163="",F163=""),"",D163+E163-F163)</f>
        <v/>
      </c>
      <c r="H163" s="4" t="n"/>
      <c r="I163" s="4" t="n"/>
      <c r="J163" s="4" t="n"/>
    </row>
    <row r="164" ht="15.6" customHeight="1" s="33">
      <c r="A164" s="4" t="n"/>
      <c r="B164" s="4" t="n"/>
      <c r="C164" s="4" t="n"/>
      <c r="D164" s="7" t="n"/>
      <c r="E164" s="7" t="n"/>
      <c r="F164" s="7" t="n"/>
      <c r="G164" s="8">
        <f>IF(OR(D164="",E164="",F164=""),"",D164+E164-F164)</f>
        <v/>
      </c>
      <c r="H164" s="4" t="n"/>
      <c r="I164" s="4" t="n"/>
      <c r="J164" s="4" t="n"/>
    </row>
    <row r="165" ht="15.6" customHeight="1" s="33">
      <c r="A165" s="4" t="n"/>
      <c r="B165" s="4" t="n"/>
      <c r="C165" s="4" t="n"/>
      <c r="D165" s="7" t="n"/>
      <c r="E165" s="7" t="n"/>
      <c r="F165" s="7" t="n"/>
      <c r="G165" s="8">
        <f>IF(OR(D165="",E165="",F165=""),"",D165+E165-F165)</f>
        <v/>
      </c>
      <c r="H165" s="4" t="n"/>
      <c r="I165" s="4" t="n"/>
      <c r="J165" s="4" t="n"/>
    </row>
    <row r="166" ht="15.6" customHeight="1" s="33">
      <c r="A166" s="4" t="n"/>
      <c r="B166" s="4" t="n"/>
      <c r="C166" s="4" t="n"/>
      <c r="D166" s="7" t="n"/>
      <c r="E166" s="7" t="n"/>
      <c r="F166" s="7" t="n"/>
      <c r="G166" s="8">
        <f>IF(OR(D166="",E166="",F166=""),"",D166+E166-F166)</f>
        <v/>
      </c>
      <c r="H166" s="4" t="n"/>
      <c r="I166" s="4" t="n"/>
      <c r="J166" s="4" t="n"/>
    </row>
    <row r="167" ht="15.6" customHeight="1" s="33">
      <c r="A167" s="4" t="n"/>
      <c r="B167" s="4" t="n"/>
      <c r="C167" s="4" t="n"/>
      <c r="D167" s="7" t="n"/>
      <c r="E167" s="7" t="n"/>
      <c r="F167" s="7" t="n"/>
      <c r="G167" s="8">
        <f>IF(OR(D167="",E167="",F167=""),"",D167+E167-F167)</f>
        <v/>
      </c>
      <c r="H167" s="4" t="n"/>
      <c r="I167" s="4" t="n"/>
      <c r="J167" s="4" t="n"/>
    </row>
    <row r="168" ht="15.6" customHeight="1" s="33">
      <c r="A168" s="4" t="n"/>
      <c r="B168" s="4" t="n"/>
      <c r="C168" s="4" t="n"/>
      <c r="D168" s="7" t="n"/>
      <c r="E168" s="7" t="n"/>
      <c r="F168" s="7" t="n"/>
      <c r="G168" s="8">
        <f>IF(OR(D168="",E168="",F168=""),"",D168+E168-F168)</f>
        <v/>
      </c>
      <c r="H168" s="4" t="n"/>
      <c r="I168" s="4" t="n"/>
      <c r="J168" s="4" t="n"/>
    </row>
    <row r="169" ht="15.6" customHeight="1" s="33">
      <c r="A169" s="4" t="n"/>
      <c r="B169" s="4" t="n"/>
      <c r="C169" s="4" t="n"/>
      <c r="D169" s="7" t="n"/>
      <c r="E169" s="7" t="n"/>
      <c r="F169" s="7" t="n"/>
      <c r="G169" s="8">
        <f>IF(OR(D169="",E169="",F169=""),"",D169+E169-F169)</f>
        <v/>
      </c>
      <c r="H169" s="4" t="n"/>
      <c r="I169" s="4" t="n"/>
      <c r="J169" s="4" t="n"/>
    </row>
    <row r="170" ht="15.6" customHeight="1" s="33">
      <c r="A170" s="4" t="n"/>
      <c r="B170" s="4" t="n"/>
      <c r="C170" s="4" t="n"/>
      <c r="D170" s="7" t="n"/>
      <c r="E170" s="7" t="n"/>
      <c r="F170" s="7" t="n"/>
      <c r="G170" s="8">
        <f>IF(OR(D170="",E170="",F170=""),"",D170+E170-F170)</f>
        <v/>
      </c>
      <c r="H170" s="4" t="n"/>
      <c r="I170" s="4" t="n"/>
      <c r="J170" s="4" t="n"/>
    </row>
    <row r="171" ht="15.6" customHeight="1" s="33">
      <c r="A171" s="4" t="n"/>
      <c r="B171" s="4" t="n"/>
      <c r="C171" s="4" t="n"/>
      <c r="D171" s="7" t="n"/>
      <c r="E171" s="7" t="n"/>
      <c r="F171" s="7" t="n"/>
      <c r="G171" s="8">
        <f>IF(OR(D171="",E171="",F171=""),"",D171+E171-F171)</f>
        <v/>
      </c>
      <c r="H171" s="4" t="n"/>
      <c r="I171" s="4" t="n"/>
      <c r="J171" s="4" t="n"/>
    </row>
    <row r="172" ht="15.6" customHeight="1" s="33">
      <c r="A172" s="4" t="n"/>
      <c r="B172" s="4" t="n"/>
      <c r="C172" s="4" t="n"/>
      <c r="D172" s="7" t="n"/>
      <c r="E172" s="7" t="n"/>
      <c r="F172" s="7" t="n"/>
      <c r="G172" s="8">
        <f>IF(OR(D172="",E172="",F172=""),"",D172+E172-F172)</f>
        <v/>
      </c>
      <c r="H172" s="4" t="n"/>
      <c r="I172" s="4" t="n"/>
      <c r="J172" s="4" t="n"/>
    </row>
    <row r="173" ht="15.6" customHeight="1" s="33">
      <c r="A173" s="4" t="n"/>
      <c r="B173" s="4" t="n"/>
      <c r="C173" s="4" t="n"/>
      <c r="D173" s="7" t="n"/>
      <c r="E173" s="7" t="n"/>
      <c r="F173" s="7" t="n"/>
      <c r="G173" s="8">
        <f>IF(OR(D173="",E173="",F173=""),"",D173+E173-F173)</f>
        <v/>
      </c>
      <c r="H173" s="4" t="n"/>
      <c r="I173" s="4" t="n"/>
      <c r="J173" s="4" t="n"/>
    </row>
    <row r="174" ht="15.6" customHeight="1" s="33">
      <c r="A174" s="4" t="n"/>
      <c r="B174" s="4" t="n"/>
      <c r="C174" s="4" t="n"/>
      <c r="D174" s="7" t="n"/>
      <c r="E174" s="7" t="n"/>
      <c r="F174" s="7" t="n"/>
      <c r="G174" s="8">
        <f>IF(OR(D174="",E174="",F174=""),"",D174+E174-F174)</f>
        <v/>
      </c>
      <c r="H174" s="4" t="n"/>
      <c r="I174" s="4" t="n"/>
      <c r="J174" s="4" t="n"/>
    </row>
    <row r="175" ht="15.6" customHeight="1" s="33">
      <c r="A175" s="4" t="n"/>
      <c r="B175" s="4" t="n"/>
      <c r="C175" s="4" t="n"/>
      <c r="D175" s="7" t="n"/>
      <c r="E175" s="7" t="n"/>
      <c r="F175" s="7" t="n"/>
      <c r="G175" s="8">
        <f>IF(OR(D175="",E175="",F175=""),"",D175+E175-F175)</f>
        <v/>
      </c>
      <c r="H175" s="4" t="n"/>
      <c r="I175" s="4" t="n"/>
      <c r="J175" s="4" t="n"/>
    </row>
    <row r="176" ht="15.6" customHeight="1" s="33">
      <c r="A176" s="4" t="n"/>
      <c r="B176" s="4" t="n"/>
      <c r="C176" s="4" t="n"/>
      <c r="D176" s="7" t="n"/>
      <c r="E176" s="7" t="n"/>
      <c r="F176" s="7" t="n"/>
      <c r="G176" s="8">
        <f>IF(OR(D176="",E176="",F176=""),"",D176+E176-F176)</f>
        <v/>
      </c>
      <c r="H176" s="4" t="n"/>
      <c r="I176" s="4" t="n"/>
      <c r="J176" s="4" t="n"/>
    </row>
    <row r="177" ht="15.6" customHeight="1" s="33">
      <c r="A177" s="4" t="n"/>
      <c r="B177" s="4" t="n"/>
      <c r="C177" s="4" t="n"/>
      <c r="D177" s="7" t="n"/>
      <c r="E177" s="7" t="n"/>
      <c r="F177" s="7" t="n"/>
      <c r="G177" s="8">
        <f>IF(OR(D177="",E177="",F177=""),"",D177+E177-F177)</f>
        <v/>
      </c>
      <c r="H177" s="4" t="n"/>
      <c r="I177" s="4" t="n"/>
      <c r="J177" s="4" t="n"/>
    </row>
    <row r="178" ht="15.6" customHeight="1" s="33">
      <c r="A178" s="4" t="n"/>
      <c r="B178" s="4" t="n"/>
      <c r="C178" s="4" t="n"/>
      <c r="D178" s="7" t="n"/>
      <c r="E178" s="7" t="n"/>
      <c r="F178" s="7" t="n"/>
      <c r="G178" s="8">
        <f>IF(OR(D178="",E178="",F178=""),"",D178+E178-F178)</f>
        <v/>
      </c>
      <c r="H178" s="4" t="n"/>
      <c r="I178" s="4" t="n"/>
      <c r="J178" s="4" t="n"/>
    </row>
    <row r="179" ht="15.6" customHeight="1" s="33">
      <c r="A179" s="4" t="n"/>
      <c r="B179" s="4" t="n"/>
      <c r="C179" s="4" t="n"/>
      <c r="D179" s="7" t="n"/>
      <c r="E179" s="7" t="n"/>
      <c r="F179" s="7" t="n"/>
      <c r="G179" s="8">
        <f>IF(OR(D179="",E179="",F179=""),"",D179+E179-F179)</f>
        <v/>
      </c>
      <c r="H179" s="4" t="n"/>
      <c r="I179" s="4" t="n"/>
      <c r="J179" s="4" t="n"/>
    </row>
    <row r="180" ht="15.6" customHeight="1" s="33">
      <c r="A180" s="4" t="n"/>
      <c r="B180" s="4" t="n"/>
      <c r="C180" s="4" t="n"/>
      <c r="D180" s="7" t="n"/>
      <c r="E180" s="7" t="n"/>
      <c r="F180" s="7" t="n"/>
      <c r="G180" s="8">
        <f>IF(OR(D180="",E180="",F180=""),"",D180+E180-F180)</f>
        <v/>
      </c>
      <c r="H180" s="4" t="n"/>
      <c r="I180" s="4" t="n"/>
      <c r="J180" s="4" t="n"/>
    </row>
    <row r="181" ht="15.6" customHeight="1" s="33">
      <c r="A181" s="4" t="n"/>
      <c r="B181" s="4" t="n"/>
      <c r="C181" s="4" t="n"/>
      <c r="D181" s="7" t="n"/>
      <c r="E181" s="7" t="n"/>
      <c r="F181" s="7" t="n"/>
      <c r="G181" s="8">
        <f>IF(OR(D181="",E181="",F181=""),"",D181+E181-F181)</f>
        <v/>
      </c>
      <c r="H181" s="4" t="n"/>
      <c r="I181" s="4" t="n"/>
      <c r="J181" s="4" t="n"/>
    </row>
    <row r="182" ht="15.6" customHeight="1" s="33">
      <c r="A182" s="4" t="n"/>
      <c r="B182" s="4" t="n"/>
      <c r="C182" s="4" t="n"/>
      <c r="D182" s="7" t="n"/>
      <c r="E182" s="7" t="n"/>
      <c r="F182" s="7" t="n"/>
      <c r="G182" s="8">
        <f>IF(OR(D182="",E182="",F182=""),"",D182+E182-F182)</f>
        <v/>
      </c>
      <c r="H182" s="4" t="n"/>
      <c r="I182" s="4" t="n"/>
      <c r="J182" s="4" t="n"/>
    </row>
    <row r="183" ht="15.6" customHeight="1" s="33">
      <c r="A183" s="4" t="n"/>
      <c r="B183" s="4" t="n"/>
      <c r="C183" s="4" t="n"/>
      <c r="D183" s="7" t="n"/>
      <c r="E183" s="7" t="n"/>
      <c r="F183" s="7" t="n"/>
      <c r="G183" s="8">
        <f>IF(OR(D183="",E183="",F183=""),"",D183+E183-F183)</f>
        <v/>
      </c>
      <c r="H183" s="4" t="n"/>
      <c r="I183" s="4" t="n"/>
      <c r="J183" s="4" t="n"/>
    </row>
    <row r="184" ht="15.6" customHeight="1" s="33">
      <c r="A184" s="4" t="n"/>
      <c r="B184" s="4" t="n"/>
      <c r="C184" s="4" t="n"/>
      <c r="D184" s="7" t="n"/>
      <c r="E184" s="7" t="n"/>
      <c r="F184" s="7" t="n"/>
      <c r="G184" s="8">
        <f>IF(OR(D184="",E184="",F184=""),"",D184+E184-F184)</f>
        <v/>
      </c>
      <c r="H184" s="4" t="n"/>
      <c r="I184" s="4" t="n"/>
      <c r="J184" s="4" t="n"/>
    </row>
    <row r="185" ht="15.6" customHeight="1" s="33">
      <c r="A185" s="4" t="n"/>
      <c r="B185" s="4" t="n"/>
      <c r="C185" s="4" t="n"/>
      <c r="D185" s="7" t="n"/>
      <c r="E185" s="7" t="n"/>
      <c r="F185" s="7" t="n"/>
      <c r="G185" s="8">
        <f>IF(OR(D185="",E185="",F185=""),"",D185+E185-F185)</f>
        <v/>
      </c>
      <c r="H185" s="4" t="n"/>
      <c r="I185" s="4" t="n"/>
      <c r="J185" s="4" t="n"/>
    </row>
    <row r="186" ht="15.6" customHeight="1" s="33">
      <c r="A186" s="4" t="n"/>
      <c r="B186" s="4" t="n"/>
      <c r="C186" s="4" t="n"/>
      <c r="D186" s="7" t="n"/>
      <c r="E186" s="7" t="n"/>
      <c r="F186" s="7" t="n"/>
      <c r="G186" s="8">
        <f>IF(OR(D186="",E186="",F186=""),"",D186+E186-F186)</f>
        <v/>
      </c>
      <c r="H186" s="4" t="n"/>
      <c r="I186" s="4" t="n"/>
      <c r="J186" s="4" t="n"/>
    </row>
    <row r="187" ht="15.6" customHeight="1" s="33">
      <c r="A187" s="4" t="n"/>
      <c r="B187" s="4" t="n"/>
      <c r="C187" s="4" t="n"/>
      <c r="D187" s="7" t="n"/>
      <c r="E187" s="7" t="n"/>
      <c r="F187" s="7" t="n"/>
      <c r="G187" s="8">
        <f>IF(OR(D187="",E187="",F187=""),"",D187+E187-F187)</f>
        <v/>
      </c>
      <c r="H187" s="4" t="n"/>
      <c r="I187" s="4" t="n"/>
      <c r="J187" s="4" t="n"/>
    </row>
    <row r="188" ht="15.6" customHeight="1" s="33">
      <c r="A188" s="4" t="n"/>
      <c r="B188" s="4" t="n"/>
      <c r="C188" s="4" t="n"/>
      <c r="D188" s="7" t="n"/>
      <c r="E188" s="7" t="n"/>
      <c r="F188" s="7" t="n"/>
      <c r="G188" s="8">
        <f>IF(OR(D188="",E188="",F188=""),"",D188+E188-F188)</f>
        <v/>
      </c>
      <c r="H188" s="4" t="n"/>
      <c r="I188" s="4" t="n"/>
      <c r="J188" s="4" t="n"/>
    </row>
    <row r="189" ht="15.6" customHeight="1" s="33">
      <c r="A189" s="4" t="n"/>
      <c r="B189" s="4" t="n"/>
      <c r="C189" s="4" t="n"/>
      <c r="D189" s="7" t="n"/>
      <c r="E189" s="7" t="n"/>
      <c r="F189" s="7" t="n"/>
      <c r="G189" s="8">
        <f>IF(OR(D189="",E189="",F189=""),"",D189+E189-F189)</f>
        <v/>
      </c>
      <c r="H189" s="4" t="n"/>
      <c r="I189" s="4" t="n"/>
      <c r="J189" s="4" t="n"/>
    </row>
    <row r="190" ht="15.6" customHeight="1" s="33">
      <c r="A190" s="4" t="n"/>
      <c r="B190" s="4" t="n"/>
      <c r="C190" s="4" t="n"/>
      <c r="D190" s="7" t="n"/>
      <c r="E190" s="7" t="n"/>
      <c r="F190" s="7" t="n"/>
      <c r="G190" s="8">
        <f>IF(OR(D190="",E190="",F190=""),"",D190+E190-F190)</f>
        <v/>
      </c>
      <c r="H190" s="4" t="n"/>
      <c r="I190" s="4" t="n"/>
      <c r="J190" s="4" t="n"/>
    </row>
    <row r="191" ht="15.6" customHeight="1" s="33">
      <c r="A191" s="4" t="n"/>
      <c r="B191" s="4" t="n"/>
      <c r="C191" s="4" t="n"/>
      <c r="D191" s="7" t="n"/>
      <c r="E191" s="7" t="n"/>
      <c r="F191" s="7" t="n"/>
      <c r="G191" s="8">
        <f>IF(OR(D191="",E191="",F191=""),"",D191+E191-F191)</f>
        <v/>
      </c>
      <c r="H191" s="4" t="n"/>
      <c r="I191" s="4" t="n"/>
      <c r="J191" s="4" t="n"/>
    </row>
    <row r="192" ht="15.6" customHeight="1" s="33">
      <c r="A192" s="4" t="n"/>
      <c r="B192" s="4" t="n"/>
      <c r="C192" s="4" t="n"/>
      <c r="D192" s="7" t="n"/>
      <c r="E192" s="7" t="n"/>
      <c r="F192" s="7" t="n"/>
      <c r="G192" s="8">
        <f>IF(OR(D192="",E192="",F192=""),"",D192+E192-F192)</f>
        <v/>
      </c>
      <c r="H192" s="4" t="n"/>
      <c r="I192" s="4" t="n"/>
      <c r="J192" s="4" t="n"/>
    </row>
    <row r="193" ht="15.6" customHeight="1" s="33">
      <c r="A193" s="4" t="n"/>
      <c r="B193" s="4" t="n"/>
      <c r="C193" s="4" t="n"/>
      <c r="D193" s="7" t="n"/>
      <c r="E193" s="7" t="n"/>
      <c r="F193" s="7" t="n"/>
      <c r="G193" s="8">
        <f>IF(OR(D193="",E193="",F193=""),"",D193+E193-F193)</f>
        <v/>
      </c>
      <c r="H193" s="4" t="n"/>
      <c r="I193" s="4" t="n"/>
      <c r="J193" s="4" t="n"/>
    </row>
    <row r="194" ht="15.6" customHeight="1" s="33">
      <c r="A194" s="4" t="n"/>
      <c r="B194" s="4" t="n"/>
      <c r="C194" s="4" t="n"/>
      <c r="D194" s="7" t="n"/>
      <c r="E194" s="7" t="n"/>
      <c r="F194" s="7" t="n"/>
      <c r="G194" s="8">
        <f>IF(OR(D194="",E194="",F194=""),"",D194+E194-F194)</f>
        <v/>
      </c>
      <c r="H194" s="4" t="n"/>
      <c r="I194" s="4" t="n"/>
      <c r="J194" s="4" t="n"/>
    </row>
    <row r="195" ht="15.6" customHeight="1" s="33">
      <c r="A195" s="4" t="n"/>
      <c r="B195" s="4" t="n"/>
      <c r="C195" s="4" t="n"/>
      <c r="D195" s="7" t="n"/>
      <c r="E195" s="7" t="n"/>
      <c r="F195" s="7" t="n"/>
      <c r="G195" s="8">
        <f>IF(OR(D195="",E195="",F195=""),"",D195+E195-F195)</f>
        <v/>
      </c>
      <c r="H195" s="4" t="n"/>
      <c r="I195" s="4" t="n"/>
      <c r="J195" s="4" t="n"/>
    </row>
    <row r="196" ht="15.6" customHeight="1" s="33">
      <c r="A196" s="4" t="n"/>
      <c r="B196" s="4" t="n"/>
      <c r="C196" s="4" t="n"/>
      <c r="D196" s="7" t="n"/>
      <c r="E196" s="7" t="n"/>
      <c r="F196" s="7" t="n"/>
      <c r="G196" s="8">
        <f>IF(OR(D196="",E196="",F196=""),"",D196+E196-F196)</f>
        <v/>
      </c>
      <c r="H196" s="4" t="n"/>
      <c r="I196" s="4" t="n"/>
      <c r="J196" s="4" t="n"/>
    </row>
    <row r="197" ht="15.6" customHeight="1" s="33">
      <c r="A197" s="4" t="n"/>
      <c r="B197" s="4" t="n"/>
      <c r="C197" s="4" t="n"/>
      <c r="D197" s="7" t="n"/>
      <c r="E197" s="7" t="n"/>
      <c r="F197" s="7" t="n"/>
      <c r="G197" s="8">
        <f>IF(OR(D197="",E197="",F197=""),"",D197+E197-F197)</f>
        <v/>
      </c>
      <c r="H197" s="4" t="n"/>
      <c r="I197" s="4" t="n"/>
      <c r="J197" s="4" t="n"/>
    </row>
    <row r="198" ht="15.6" customHeight="1" s="33">
      <c r="A198" s="4" t="n"/>
      <c r="B198" s="4" t="n"/>
      <c r="C198" s="4" t="n"/>
      <c r="D198" s="7" t="n"/>
      <c r="E198" s="7" t="n"/>
      <c r="F198" s="7" t="n"/>
      <c r="G198" s="8">
        <f>IF(OR(D198="",E198="",F198=""),"",D198+E198-F198)</f>
        <v/>
      </c>
      <c r="H198" s="4" t="n"/>
      <c r="I198" s="4" t="n"/>
      <c r="J198" s="4" t="n"/>
    </row>
    <row r="199" ht="15.6" customHeight="1" s="33">
      <c r="A199" s="4" t="n"/>
      <c r="B199" s="4" t="n"/>
      <c r="C199" s="4" t="n"/>
      <c r="D199" s="7" t="n"/>
      <c r="E199" s="7" t="n"/>
      <c r="F199" s="7" t="n"/>
      <c r="G199" s="8">
        <f>IF(OR(D199="",E199="",F199=""),"",D199+E199-F199)</f>
        <v/>
      </c>
      <c r="H199" s="4" t="n"/>
      <c r="I199" s="4" t="n"/>
      <c r="J199" s="4" t="n"/>
    </row>
    <row r="200" ht="15.6" customHeight="1" s="33">
      <c r="A200" s="4" t="n"/>
      <c r="B200" s="4" t="n"/>
      <c r="C200" s="4" t="n"/>
      <c r="D200" s="7" t="n"/>
      <c r="E200" s="7" t="n"/>
      <c r="F200" s="7" t="n"/>
      <c r="G200" s="8">
        <f>IF(OR(D200="",E200="",F200=""),"",D200+E200-F200)</f>
        <v/>
      </c>
      <c r="H200" s="4" t="n"/>
      <c r="I200" s="4" t="n"/>
      <c r="J200" s="4" t="n"/>
    </row>
    <row r="201" ht="15.6" customHeight="1" s="33">
      <c r="A201" s="4" t="n"/>
      <c r="B201" s="4" t="n"/>
      <c r="C201" s="4" t="n"/>
      <c r="D201" s="7" t="n"/>
      <c r="E201" s="7" t="n"/>
      <c r="F201" s="7" t="n"/>
      <c r="G201" s="8">
        <f>IF(OR(D201="",E201="",F201=""),"",D201+E201-F201)</f>
        <v/>
      </c>
      <c r="H201" s="4" t="n"/>
      <c r="I201" s="4" t="n"/>
      <c r="J201" s="4" t="n"/>
    </row>
    <row r="202" ht="15.6" customHeight="1" s="33">
      <c r="A202" s="4" t="n"/>
      <c r="B202" s="4" t="n"/>
      <c r="C202" s="4" t="n"/>
      <c r="D202" s="7" t="n"/>
      <c r="E202" s="7" t="n"/>
      <c r="F202" s="7" t="n"/>
      <c r="G202" s="8">
        <f>IF(OR(D202="",E202="",F202=""),"",D202+E202-F202)</f>
        <v/>
      </c>
      <c r="H202" s="4" t="n"/>
      <c r="I202" s="4" t="n"/>
      <c r="J202" s="4" t="n"/>
    </row>
    <row r="203" ht="15.6" customHeight="1" s="33">
      <c r="A203" s="4" t="n"/>
      <c r="B203" s="4" t="n"/>
      <c r="C203" s="4" t="n"/>
      <c r="D203" s="7" t="n"/>
      <c r="E203" s="7" t="n"/>
      <c r="F203" s="7" t="n"/>
      <c r="G203" s="8">
        <f>IF(OR(D203="",E203="",F203=""),"",D203+E203-F203)</f>
        <v/>
      </c>
      <c r="H203" s="4" t="n"/>
      <c r="I203" s="4" t="n"/>
      <c r="J203" s="4" t="n"/>
    </row>
    <row r="204" ht="15.6" customHeight="1" s="33">
      <c r="A204" s="4" t="n"/>
      <c r="B204" s="4" t="n"/>
      <c r="C204" s="4" t="n"/>
      <c r="D204" s="7" t="n"/>
      <c r="E204" s="7" t="n"/>
      <c r="F204" s="7" t="n"/>
      <c r="G204" s="8">
        <f>IF(OR(D204="",E204="",F204=""),"",D204+E204-F204)</f>
        <v/>
      </c>
      <c r="H204" s="4" t="n"/>
      <c r="I204" s="4" t="n"/>
      <c r="J204" s="4" t="n"/>
    </row>
  </sheetData>
  <mergeCells count="3">
    <mergeCell ref="A1:M1"/>
    <mergeCell ref="A2:M2"/>
    <mergeCell ref="A3:J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M204"/>
  <sheetViews>
    <sheetView showGridLines="0" workbookViewId="0">
      <selection activeCell="A1" sqref="A1"/>
    </sheetView>
  </sheetViews>
  <sheetFormatPr baseColWidth="8" defaultRowHeight="13.8"/>
  <cols>
    <col width="14.09765625" customWidth="1" style="33" min="1" max="1"/>
    <col width="16.796875" customWidth="1" style="33" min="2" max="8"/>
    <col width="20.8984375" customWidth="1" style="33" min="9" max="10"/>
  </cols>
  <sheetData>
    <row r="1" ht="28.5" customHeight="1" s="33">
      <c r="A1" s="76" t="inlineStr">
        <is>
          <t>明细_下周动作</t>
        </is>
      </c>
    </row>
    <row r="2" ht="22.5" customHeight="1" s="33">
      <c r="A2" s="44" t="inlineStr">
        <is>
          <t>网页下周动作表从本表读取。仅取本周动作及历史未完成 / 进行中动作，并按看板排序优先展示。</t>
        </is>
      </c>
    </row>
    <row r="3">
      <c r="A3" s="45" t="inlineStr">
        <is>
          <t>黄色单元格请作者手工维护。本表是网页“下周动作”直接联动来源。</t>
        </is>
      </c>
    </row>
    <row r="4" ht="16.2" customHeight="1" s="33">
      <c r="A4" s="78" t="inlineStr">
        <is>
          <t>看板排序</t>
        </is>
      </c>
      <c r="B4" s="78" t="inlineStr">
        <is>
          <t>周次</t>
        </is>
      </c>
      <c r="C4" s="78" t="inlineStr">
        <is>
          <t>动作项</t>
        </is>
      </c>
      <c r="D4" s="78" t="inlineStr">
        <is>
          <t>负责人</t>
        </is>
      </c>
      <c r="E4" s="78" t="inlineStr">
        <is>
          <t>计划完成日</t>
        </is>
      </c>
      <c r="F4" s="78" t="inlineStr">
        <is>
          <t>状态</t>
        </is>
      </c>
      <c r="G4" s="78" t="inlineStr">
        <is>
          <t>触发原因</t>
        </is>
      </c>
      <c r="H4" s="78" t="inlineStr">
        <is>
          <t>预期结果</t>
        </is>
      </c>
      <c r="I4" s="78" t="inlineStr">
        <is>
          <t>优先级</t>
        </is>
      </c>
      <c r="J4" s="78" t="inlineStr">
        <is>
          <t>备注</t>
        </is>
      </c>
    </row>
    <row r="5" ht="15.6" customHeight="1" s="33">
      <c r="A5" s="9" t="n">
        <v>1</v>
      </c>
      <c r="B5" s="4" t="inlineStr">
        <is>
          <t>2026-W22</t>
        </is>
      </c>
      <c r="C5" s="4" t="inlineStr">
        <is>
          <t>确认重点客户回款</t>
        </is>
      </c>
      <c r="D5" s="4" t="inlineStr">
        <is>
          <t>Andy</t>
        </is>
      </c>
      <c r="E5" s="52" t="inlineStr">
        <is>
          <t>2026-05-29</t>
        </is>
      </c>
      <c r="F5" s="4" t="inlineStr">
        <is>
          <t>待开始</t>
        </is>
      </c>
      <c r="G5" s="4" t="inlineStr">
        <is>
          <t>回款低于收入</t>
        </is>
      </c>
      <c r="H5" s="4" t="inlineStr">
        <is>
          <t>明确回款承诺日期</t>
        </is>
      </c>
      <c r="I5" s="4" t="inlineStr">
        <is>
          <t>高</t>
        </is>
      </c>
      <c r="J5" s="4" t="n"/>
    </row>
    <row r="6" ht="15.6" customHeight="1" s="33">
      <c r="A6" s="9" t="n">
        <v>2</v>
      </c>
      <c r="B6" s="4" t="inlineStr">
        <is>
          <t>2026-W22</t>
        </is>
      </c>
      <c r="C6" s="4" t="inlineStr">
        <is>
          <t>复盘费用投放</t>
        </is>
      </c>
      <c r="D6" s="4" t="inlineStr">
        <is>
          <t>Cathy</t>
        </is>
      </c>
      <c r="E6" s="52" t="inlineStr">
        <is>
          <t>2026-05-28</t>
        </is>
      </c>
      <c r="F6" s="4" t="inlineStr">
        <is>
          <t>待开始</t>
        </is>
      </c>
      <c r="G6" s="4" t="inlineStr">
        <is>
          <t>费用偏高</t>
        </is>
      </c>
      <c r="H6" s="4" t="inlineStr">
        <is>
          <t>评估市场费投入效果</t>
        </is>
      </c>
      <c r="I6" s="4" t="inlineStr">
        <is>
          <t>中</t>
        </is>
      </c>
      <c r="J6" s="4" t="n"/>
    </row>
    <row r="7" ht="15.6" customHeight="1" s="33">
      <c r="A7" s="9" t="n">
        <v>3</v>
      </c>
      <c r="B7" s="4" t="inlineStr">
        <is>
          <t>2026-W21</t>
        </is>
      </c>
      <c r="C7" s="4" t="inlineStr">
        <is>
          <t>更新经营预测</t>
        </is>
      </c>
      <c r="D7" s="4" t="inlineStr">
        <is>
          <t>Andy</t>
        </is>
      </c>
      <c r="E7" s="52" t="inlineStr">
        <is>
          <t>2026-05-22</t>
        </is>
      </c>
      <c r="F7" s="4" t="inlineStr">
        <is>
          <t>待开始</t>
        </is>
      </c>
      <c r="G7" s="4" t="inlineStr">
        <is>
          <t>回款低于收入</t>
        </is>
      </c>
      <c r="H7" s="4" t="inlineStr">
        <is>
          <t>调整下周收入和回款预估</t>
        </is>
      </c>
      <c r="I7" s="4" t="inlineStr">
        <is>
          <t>中</t>
        </is>
      </c>
      <c r="J7" s="4" t="inlineStr">
        <is>
          <t>上周遗留</t>
        </is>
      </c>
    </row>
    <row r="8" ht="15.6" customHeight="1" s="33">
      <c r="A8" s="9" t="n">
        <v>4</v>
      </c>
      <c r="B8" s="4" t="inlineStr">
        <is>
          <t>2026-W20</t>
        </is>
      </c>
      <c r="C8" s="4" t="inlineStr">
        <is>
          <t>复盘费用超支</t>
        </is>
      </c>
      <c r="D8" s="4" t="inlineStr">
        <is>
          <t>Cathy</t>
        </is>
      </c>
      <c r="E8" s="52" t="inlineStr">
        <is>
          <t>2026-05-15</t>
        </is>
      </c>
      <c r="F8" s="4" t="inlineStr">
        <is>
          <t>进行中</t>
        </is>
      </c>
      <c r="G8" s="4" t="inlineStr">
        <is>
          <t>费用率偏高</t>
        </is>
      </c>
      <c r="H8" s="4" t="inlineStr">
        <is>
          <t>区分一次性费用和持续费用</t>
        </is>
      </c>
      <c r="I8" s="4" t="inlineStr">
        <is>
          <t>中</t>
        </is>
      </c>
      <c r="J8" s="4" t="inlineStr">
        <is>
          <t>历史进行中</t>
        </is>
      </c>
    </row>
    <row r="9" ht="15.6" customHeight="1" s="33">
      <c r="A9" s="9" t="n">
        <v>5</v>
      </c>
      <c r="B9" s="4" t="inlineStr">
        <is>
          <t>2026-W20</t>
        </is>
      </c>
      <c r="C9" s="4" t="inlineStr">
        <is>
          <t>确认低毛利项目</t>
        </is>
      </c>
      <c r="D9" s="4" t="inlineStr">
        <is>
          <t>Ben</t>
        </is>
      </c>
      <c r="E9" s="52" t="inlineStr">
        <is>
          <t>2026-05-16</t>
        </is>
      </c>
      <c r="F9" s="4" t="inlineStr">
        <is>
          <t>已完成</t>
        </is>
      </c>
      <c r="G9" s="4" t="inlineStr">
        <is>
          <t>毛利率偏低</t>
        </is>
      </c>
      <c r="H9" s="4" t="inlineStr">
        <is>
          <t>确认低毛利订单原因</t>
        </is>
      </c>
      <c r="I9" s="4" t="inlineStr">
        <is>
          <t>中</t>
        </is>
      </c>
      <c r="J9" s="4" t="inlineStr">
        <is>
          <t>已完成不展示</t>
        </is>
      </c>
    </row>
    <row r="10" ht="15.6" customHeight="1" s="33">
      <c r="A10" s="9" t="n">
        <v>6</v>
      </c>
      <c r="B10" s="4" t="inlineStr">
        <is>
          <t>2026-W19</t>
        </is>
      </c>
      <c r="C10" s="4" t="inlineStr">
        <is>
          <t>确认客户回款</t>
        </is>
      </c>
      <c r="D10" s="4" t="inlineStr">
        <is>
          <t>Andy</t>
        </is>
      </c>
      <c r="E10" s="52" t="inlineStr">
        <is>
          <t>2026-05-16</t>
        </is>
      </c>
      <c r="F10" s="4" t="inlineStr">
        <is>
          <t>已完成</t>
        </is>
      </c>
      <c r="G10" s="4" t="inlineStr">
        <is>
          <t>回款低于收入</t>
        </is>
      </c>
      <c r="H10" s="4" t="inlineStr">
        <is>
          <t>锁定重点客户回款日期</t>
        </is>
      </c>
      <c r="I10" s="4" t="inlineStr">
        <is>
          <t>高</t>
        </is>
      </c>
      <c r="J10" s="4" t="inlineStr">
        <is>
          <t>已完成不展示</t>
        </is>
      </c>
    </row>
    <row r="11" ht="15.6" customHeight="1" s="33">
      <c r="A11" s="9" t="n"/>
      <c r="B11" s="4" t="n"/>
      <c r="C11" s="4" t="n"/>
      <c r="D11" s="4" t="n"/>
      <c r="E11" s="52" t="n"/>
      <c r="F11" s="4" t="n"/>
      <c r="G11" s="4" t="n"/>
      <c r="H11" s="4" t="n"/>
      <c r="I11" s="4" t="n"/>
      <c r="J11" s="4" t="n"/>
    </row>
    <row r="12" ht="15.6" customHeight="1" s="33">
      <c r="A12" s="9" t="n"/>
      <c r="B12" s="4" t="n"/>
      <c r="C12" s="4" t="n"/>
      <c r="D12" s="4" t="n"/>
      <c r="E12" s="52" t="n"/>
      <c r="F12" s="4" t="n"/>
      <c r="G12" s="4" t="n"/>
      <c r="H12" s="4" t="n"/>
      <c r="I12" s="4" t="n"/>
      <c r="J12" s="4" t="n"/>
    </row>
    <row r="13" ht="15.6" customHeight="1" s="33">
      <c r="A13" s="9" t="n"/>
      <c r="B13" s="4" t="n"/>
      <c r="C13" s="4" t="n"/>
      <c r="D13" s="4" t="n"/>
      <c r="E13" s="52" t="n"/>
      <c r="F13" s="4" t="n"/>
      <c r="G13" s="4" t="n"/>
      <c r="H13" s="4" t="n"/>
      <c r="I13" s="4" t="n"/>
      <c r="J13" s="4" t="n"/>
    </row>
    <row r="14" ht="15.6" customHeight="1" s="33">
      <c r="A14" s="9" t="n"/>
      <c r="B14" s="4" t="n"/>
      <c r="C14" s="4" t="n"/>
      <c r="D14" s="4" t="n"/>
      <c r="E14" s="52" t="n"/>
      <c r="F14" s="4" t="n"/>
      <c r="G14" s="4" t="n"/>
      <c r="H14" s="4" t="n"/>
      <c r="I14" s="4" t="n"/>
      <c r="J14" s="4" t="n"/>
    </row>
    <row r="15" ht="15.6" customHeight="1" s="33">
      <c r="A15" s="9" t="n"/>
      <c r="B15" s="4" t="n"/>
      <c r="C15" s="4" t="n"/>
      <c r="D15" s="4" t="n"/>
      <c r="E15" s="52" t="n"/>
      <c r="F15" s="4" t="n"/>
      <c r="G15" s="4" t="n"/>
      <c r="H15" s="4" t="n"/>
      <c r="I15" s="4" t="n"/>
      <c r="J15" s="4" t="n"/>
    </row>
    <row r="16" ht="15.6" customHeight="1" s="33">
      <c r="A16" s="9" t="n"/>
      <c r="B16" s="4" t="n"/>
      <c r="C16" s="4" t="n"/>
      <c r="D16" s="4" t="n"/>
      <c r="E16" s="52" t="n"/>
      <c r="F16" s="4" t="n"/>
      <c r="G16" s="4" t="n"/>
      <c r="H16" s="4" t="n"/>
      <c r="I16" s="4" t="n"/>
      <c r="J16" s="4" t="n"/>
    </row>
    <row r="17" ht="15.6" customHeight="1" s="33">
      <c r="A17" s="9" t="n"/>
      <c r="B17" s="4" t="n"/>
      <c r="C17" s="4" t="n"/>
      <c r="D17" s="4" t="n"/>
      <c r="E17" s="52" t="n"/>
      <c r="F17" s="4" t="n"/>
      <c r="G17" s="4" t="n"/>
      <c r="H17" s="4" t="n"/>
      <c r="I17" s="4" t="n"/>
      <c r="J17" s="4" t="n"/>
    </row>
    <row r="18" ht="15.6" customHeight="1" s="33">
      <c r="A18" s="9" t="n"/>
      <c r="B18" s="4" t="n"/>
      <c r="C18" s="4" t="n"/>
      <c r="D18" s="4" t="n"/>
      <c r="E18" s="52" t="n"/>
      <c r="F18" s="4" t="n"/>
      <c r="G18" s="4" t="n"/>
      <c r="H18" s="4" t="n"/>
      <c r="I18" s="4" t="n"/>
      <c r="J18" s="4" t="n"/>
    </row>
    <row r="19" ht="15.6" customHeight="1" s="33">
      <c r="A19" s="9" t="n"/>
      <c r="B19" s="4" t="n"/>
      <c r="C19" s="4" t="n"/>
      <c r="D19" s="4" t="n"/>
      <c r="E19" s="52" t="n"/>
      <c r="F19" s="4" t="n"/>
      <c r="G19" s="4" t="n"/>
      <c r="H19" s="4" t="n"/>
      <c r="I19" s="4" t="n"/>
      <c r="J19" s="4" t="n"/>
    </row>
    <row r="20" ht="15.6" customHeight="1" s="33">
      <c r="A20" s="9" t="n"/>
      <c r="B20" s="4" t="n"/>
      <c r="C20" s="4" t="n"/>
      <c r="D20" s="4" t="n"/>
      <c r="E20" s="52" t="n"/>
      <c r="F20" s="4" t="n"/>
      <c r="G20" s="4" t="n"/>
      <c r="H20" s="4" t="n"/>
      <c r="I20" s="4" t="n"/>
      <c r="J20" s="4" t="n"/>
    </row>
    <row r="21" ht="15.6" customHeight="1" s="33">
      <c r="A21" s="9" t="n"/>
      <c r="B21" s="4" t="n"/>
      <c r="C21" s="4" t="n"/>
      <c r="D21" s="4" t="n"/>
      <c r="E21" s="52" t="n"/>
      <c r="F21" s="4" t="n"/>
      <c r="G21" s="4" t="n"/>
      <c r="H21" s="4" t="n"/>
      <c r="I21" s="4" t="n"/>
      <c r="J21" s="4" t="n"/>
    </row>
    <row r="22" ht="15.6" customHeight="1" s="33">
      <c r="A22" s="9" t="n"/>
      <c r="B22" s="4" t="n"/>
      <c r="C22" s="4" t="n"/>
      <c r="D22" s="4" t="n"/>
      <c r="E22" s="52" t="n"/>
      <c r="F22" s="4" t="n"/>
      <c r="G22" s="4" t="n"/>
      <c r="H22" s="4" t="n"/>
      <c r="I22" s="4" t="n"/>
      <c r="J22" s="4" t="n"/>
    </row>
    <row r="23" ht="15.6" customHeight="1" s="33">
      <c r="A23" s="9" t="n"/>
      <c r="B23" s="4" t="n"/>
      <c r="C23" s="4" t="n"/>
      <c r="D23" s="4" t="n"/>
      <c r="E23" s="52" t="n"/>
      <c r="F23" s="4" t="n"/>
      <c r="G23" s="4" t="n"/>
      <c r="H23" s="4" t="n"/>
      <c r="I23" s="4" t="n"/>
      <c r="J23" s="4" t="n"/>
    </row>
    <row r="24" ht="15.6" customHeight="1" s="33">
      <c r="A24" s="9" t="n"/>
      <c r="B24" s="4" t="n"/>
      <c r="C24" s="4" t="n"/>
      <c r="D24" s="4" t="n"/>
      <c r="E24" s="52" t="n"/>
      <c r="F24" s="4" t="n"/>
      <c r="G24" s="4" t="n"/>
      <c r="H24" s="4" t="n"/>
      <c r="I24" s="4" t="n"/>
      <c r="J24" s="4" t="n"/>
    </row>
    <row r="25" ht="15.6" customHeight="1" s="33">
      <c r="A25" s="9" t="n"/>
      <c r="B25" s="4" t="n"/>
      <c r="C25" s="4" t="n"/>
      <c r="D25" s="4" t="n"/>
      <c r="E25" s="52" t="n"/>
      <c r="F25" s="4" t="n"/>
      <c r="G25" s="4" t="n"/>
      <c r="H25" s="4" t="n"/>
      <c r="I25" s="4" t="n"/>
      <c r="J25" s="4" t="n"/>
    </row>
    <row r="26" ht="15.6" customHeight="1" s="33">
      <c r="A26" s="9" t="n"/>
      <c r="B26" s="4" t="n"/>
      <c r="C26" s="4" t="n"/>
      <c r="D26" s="4" t="n"/>
      <c r="E26" s="52" t="n"/>
      <c r="F26" s="4" t="n"/>
      <c r="G26" s="4" t="n"/>
      <c r="H26" s="4" t="n"/>
      <c r="I26" s="4" t="n"/>
      <c r="J26" s="4" t="n"/>
    </row>
    <row r="27" ht="15.6" customHeight="1" s="33">
      <c r="A27" s="9" t="n"/>
      <c r="B27" s="4" t="n"/>
      <c r="C27" s="4" t="n"/>
      <c r="D27" s="4" t="n"/>
      <c r="E27" s="52" t="n"/>
      <c r="F27" s="4" t="n"/>
      <c r="G27" s="4" t="n"/>
      <c r="H27" s="4" t="n"/>
      <c r="I27" s="4" t="n"/>
      <c r="J27" s="4" t="n"/>
    </row>
    <row r="28" ht="15.6" customHeight="1" s="33">
      <c r="A28" s="9" t="n"/>
      <c r="B28" s="4" t="n"/>
      <c r="C28" s="4" t="n"/>
      <c r="D28" s="4" t="n"/>
      <c r="E28" s="52" t="n"/>
      <c r="F28" s="4" t="n"/>
      <c r="G28" s="4" t="n"/>
      <c r="H28" s="4" t="n"/>
      <c r="I28" s="4" t="n"/>
      <c r="J28" s="4" t="n"/>
    </row>
    <row r="29" ht="15.6" customHeight="1" s="33">
      <c r="A29" s="9" t="n"/>
      <c r="B29" s="4" t="n"/>
      <c r="C29" s="4" t="n"/>
      <c r="D29" s="4" t="n"/>
      <c r="E29" s="52" t="n"/>
      <c r="F29" s="4" t="n"/>
      <c r="G29" s="4" t="n"/>
      <c r="H29" s="4" t="n"/>
      <c r="I29" s="4" t="n"/>
      <c r="J29" s="4" t="n"/>
    </row>
    <row r="30" ht="15.6" customHeight="1" s="33">
      <c r="A30" s="9" t="n"/>
      <c r="B30" s="4" t="n"/>
      <c r="C30" s="4" t="n"/>
      <c r="D30" s="4" t="n"/>
      <c r="E30" s="52" t="n"/>
      <c r="F30" s="4" t="n"/>
      <c r="G30" s="4" t="n"/>
      <c r="H30" s="4" t="n"/>
      <c r="I30" s="4" t="n"/>
      <c r="J30" s="4" t="n"/>
    </row>
    <row r="31" ht="15.6" customHeight="1" s="33">
      <c r="A31" s="9" t="n"/>
      <c r="B31" s="4" t="n"/>
      <c r="C31" s="4" t="n"/>
      <c r="D31" s="4" t="n"/>
      <c r="E31" s="52" t="n"/>
      <c r="F31" s="4" t="n"/>
      <c r="G31" s="4" t="n"/>
      <c r="H31" s="4" t="n"/>
      <c r="I31" s="4" t="n"/>
      <c r="J31" s="4" t="n"/>
    </row>
    <row r="32" ht="15.6" customHeight="1" s="33">
      <c r="A32" s="9" t="n"/>
      <c r="B32" s="4" t="n"/>
      <c r="C32" s="4" t="n"/>
      <c r="D32" s="4" t="n"/>
      <c r="E32" s="52" t="n"/>
      <c r="F32" s="4" t="n"/>
      <c r="G32" s="4" t="n"/>
      <c r="H32" s="4" t="n"/>
      <c r="I32" s="4" t="n"/>
      <c r="J32" s="4" t="n"/>
    </row>
    <row r="33" ht="15.6" customHeight="1" s="33">
      <c r="A33" s="9" t="n"/>
      <c r="B33" s="4" t="n"/>
      <c r="C33" s="4" t="n"/>
      <c r="D33" s="4" t="n"/>
      <c r="E33" s="52" t="n"/>
      <c r="F33" s="4" t="n"/>
      <c r="G33" s="4" t="n"/>
      <c r="H33" s="4" t="n"/>
      <c r="I33" s="4" t="n"/>
      <c r="J33" s="4" t="n"/>
    </row>
    <row r="34" ht="15.6" customHeight="1" s="33">
      <c r="A34" s="9" t="n"/>
      <c r="B34" s="4" t="n"/>
      <c r="C34" s="4" t="n"/>
      <c r="D34" s="4" t="n"/>
      <c r="E34" s="52" t="n"/>
      <c r="F34" s="4" t="n"/>
      <c r="G34" s="4" t="n"/>
      <c r="H34" s="4" t="n"/>
      <c r="I34" s="4" t="n"/>
      <c r="J34" s="4" t="n"/>
    </row>
    <row r="35" ht="15.6" customHeight="1" s="33">
      <c r="A35" s="9" t="n"/>
      <c r="B35" s="4" t="n"/>
      <c r="C35" s="4" t="n"/>
      <c r="D35" s="4" t="n"/>
      <c r="E35" s="52" t="n"/>
      <c r="F35" s="4" t="n"/>
      <c r="G35" s="4" t="n"/>
      <c r="H35" s="4" t="n"/>
      <c r="I35" s="4" t="n"/>
      <c r="J35" s="4" t="n"/>
    </row>
    <row r="36" ht="15.6" customHeight="1" s="33">
      <c r="A36" s="9" t="n"/>
      <c r="B36" s="4" t="n"/>
      <c r="C36" s="4" t="n"/>
      <c r="D36" s="4" t="n"/>
      <c r="E36" s="52" t="n"/>
      <c r="F36" s="4" t="n"/>
      <c r="G36" s="4" t="n"/>
      <c r="H36" s="4" t="n"/>
      <c r="I36" s="4" t="n"/>
      <c r="J36" s="4" t="n"/>
    </row>
    <row r="37" ht="15.6" customHeight="1" s="33">
      <c r="A37" s="9" t="n"/>
      <c r="B37" s="4" t="n"/>
      <c r="C37" s="4" t="n"/>
      <c r="D37" s="4" t="n"/>
      <c r="E37" s="52" t="n"/>
      <c r="F37" s="4" t="n"/>
      <c r="G37" s="4" t="n"/>
      <c r="H37" s="4" t="n"/>
      <c r="I37" s="4" t="n"/>
      <c r="J37" s="4" t="n"/>
    </row>
    <row r="38" ht="15.6" customHeight="1" s="33">
      <c r="A38" s="9" t="n"/>
      <c r="B38" s="4" t="n"/>
      <c r="C38" s="4" t="n"/>
      <c r="D38" s="4" t="n"/>
      <c r="E38" s="52" t="n"/>
      <c r="F38" s="4" t="n"/>
      <c r="G38" s="4" t="n"/>
      <c r="H38" s="4" t="n"/>
      <c r="I38" s="4" t="n"/>
      <c r="J38" s="4" t="n"/>
    </row>
    <row r="39" ht="15.6" customHeight="1" s="33">
      <c r="A39" s="9" t="n"/>
      <c r="B39" s="4" t="n"/>
      <c r="C39" s="4" t="n"/>
      <c r="D39" s="4" t="n"/>
      <c r="E39" s="52" t="n"/>
      <c r="F39" s="4" t="n"/>
      <c r="G39" s="4" t="n"/>
      <c r="H39" s="4" t="n"/>
      <c r="I39" s="4" t="n"/>
      <c r="J39" s="4" t="n"/>
    </row>
    <row r="40" ht="15.6" customHeight="1" s="33">
      <c r="A40" s="9" t="n"/>
      <c r="B40" s="4" t="n"/>
      <c r="C40" s="4" t="n"/>
      <c r="D40" s="4" t="n"/>
      <c r="E40" s="52" t="n"/>
      <c r="F40" s="4" t="n"/>
      <c r="G40" s="4" t="n"/>
      <c r="H40" s="4" t="n"/>
      <c r="I40" s="4" t="n"/>
      <c r="J40" s="4" t="n"/>
    </row>
    <row r="41" ht="15.6" customHeight="1" s="33">
      <c r="A41" s="9" t="n"/>
      <c r="B41" s="4" t="n"/>
      <c r="C41" s="4" t="n"/>
      <c r="D41" s="4" t="n"/>
      <c r="E41" s="52" t="n"/>
      <c r="F41" s="4" t="n"/>
      <c r="G41" s="4" t="n"/>
      <c r="H41" s="4" t="n"/>
      <c r="I41" s="4" t="n"/>
      <c r="J41" s="4" t="n"/>
    </row>
    <row r="42" ht="15.6" customHeight="1" s="33">
      <c r="A42" s="9" t="n"/>
      <c r="B42" s="4" t="n"/>
      <c r="C42" s="4" t="n"/>
      <c r="D42" s="4" t="n"/>
      <c r="E42" s="52" t="n"/>
      <c r="F42" s="4" t="n"/>
      <c r="G42" s="4" t="n"/>
      <c r="H42" s="4" t="n"/>
      <c r="I42" s="4" t="n"/>
      <c r="J42" s="4" t="n"/>
    </row>
    <row r="43" ht="15.6" customHeight="1" s="33">
      <c r="A43" s="9" t="n"/>
      <c r="B43" s="4" t="n"/>
      <c r="C43" s="4" t="n"/>
      <c r="D43" s="4" t="n"/>
      <c r="E43" s="52" t="n"/>
      <c r="F43" s="4" t="n"/>
      <c r="G43" s="4" t="n"/>
      <c r="H43" s="4" t="n"/>
      <c r="I43" s="4" t="n"/>
      <c r="J43" s="4" t="n"/>
    </row>
    <row r="44" ht="15.6" customHeight="1" s="33">
      <c r="A44" s="9" t="n"/>
      <c r="B44" s="4" t="n"/>
      <c r="C44" s="4" t="n"/>
      <c r="D44" s="4" t="n"/>
      <c r="E44" s="52" t="n"/>
      <c r="F44" s="4" t="n"/>
      <c r="G44" s="4" t="n"/>
      <c r="H44" s="4" t="n"/>
      <c r="I44" s="4" t="n"/>
      <c r="J44" s="4" t="n"/>
    </row>
    <row r="45" ht="15.6" customHeight="1" s="33">
      <c r="A45" s="9" t="n"/>
      <c r="B45" s="4" t="n"/>
      <c r="C45" s="4" t="n"/>
      <c r="D45" s="4" t="n"/>
      <c r="E45" s="52" t="n"/>
      <c r="F45" s="4" t="n"/>
      <c r="G45" s="4" t="n"/>
      <c r="H45" s="4" t="n"/>
      <c r="I45" s="4" t="n"/>
      <c r="J45" s="4" t="n"/>
    </row>
    <row r="46" ht="15.6" customHeight="1" s="33">
      <c r="A46" s="9" t="n"/>
      <c r="B46" s="4" t="n"/>
      <c r="C46" s="4" t="n"/>
      <c r="D46" s="4" t="n"/>
      <c r="E46" s="52" t="n"/>
      <c r="F46" s="4" t="n"/>
      <c r="G46" s="4" t="n"/>
      <c r="H46" s="4" t="n"/>
      <c r="I46" s="4" t="n"/>
      <c r="J46" s="4" t="n"/>
    </row>
    <row r="47" ht="15.6" customHeight="1" s="33">
      <c r="A47" s="9" t="n"/>
      <c r="B47" s="4" t="n"/>
      <c r="C47" s="4" t="n"/>
      <c r="D47" s="4" t="n"/>
      <c r="E47" s="52" t="n"/>
      <c r="F47" s="4" t="n"/>
      <c r="G47" s="4" t="n"/>
      <c r="H47" s="4" t="n"/>
      <c r="I47" s="4" t="n"/>
      <c r="J47" s="4" t="n"/>
    </row>
    <row r="48" ht="15.6" customHeight="1" s="33">
      <c r="A48" s="9" t="n"/>
      <c r="B48" s="4" t="n"/>
      <c r="C48" s="4" t="n"/>
      <c r="D48" s="4" t="n"/>
      <c r="E48" s="52" t="n"/>
      <c r="F48" s="4" t="n"/>
      <c r="G48" s="4" t="n"/>
      <c r="H48" s="4" t="n"/>
      <c r="I48" s="4" t="n"/>
      <c r="J48" s="4" t="n"/>
    </row>
    <row r="49" ht="15.6" customHeight="1" s="33">
      <c r="A49" s="9" t="n"/>
      <c r="B49" s="4" t="n"/>
      <c r="C49" s="4" t="n"/>
      <c r="D49" s="4" t="n"/>
      <c r="E49" s="52" t="n"/>
      <c r="F49" s="4" t="n"/>
      <c r="G49" s="4" t="n"/>
      <c r="H49" s="4" t="n"/>
      <c r="I49" s="4" t="n"/>
      <c r="J49" s="4" t="n"/>
    </row>
    <row r="50" ht="15.6" customHeight="1" s="33">
      <c r="A50" s="9" t="n"/>
      <c r="B50" s="4" t="n"/>
      <c r="C50" s="4" t="n"/>
      <c r="D50" s="4" t="n"/>
      <c r="E50" s="52" t="n"/>
      <c r="F50" s="4" t="n"/>
      <c r="G50" s="4" t="n"/>
      <c r="H50" s="4" t="n"/>
      <c r="I50" s="4" t="n"/>
      <c r="J50" s="4" t="n"/>
    </row>
    <row r="51" ht="15.6" customHeight="1" s="33">
      <c r="A51" s="9" t="n"/>
      <c r="B51" s="4" t="n"/>
      <c r="C51" s="4" t="n"/>
      <c r="D51" s="4" t="n"/>
      <c r="E51" s="52" t="n"/>
      <c r="F51" s="4" t="n"/>
      <c r="G51" s="4" t="n"/>
      <c r="H51" s="4" t="n"/>
      <c r="I51" s="4" t="n"/>
      <c r="J51" s="4" t="n"/>
    </row>
    <row r="52" ht="15.6" customHeight="1" s="33">
      <c r="A52" s="9" t="n"/>
      <c r="B52" s="4" t="n"/>
      <c r="C52" s="4" t="n"/>
      <c r="D52" s="4" t="n"/>
      <c r="E52" s="52" t="n"/>
      <c r="F52" s="4" t="n"/>
      <c r="G52" s="4" t="n"/>
      <c r="H52" s="4" t="n"/>
      <c r="I52" s="4" t="n"/>
      <c r="J52" s="4" t="n"/>
    </row>
    <row r="53" ht="15.6" customHeight="1" s="33">
      <c r="A53" s="9" t="n"/>
      <c r="B53" s="4" t="n"/>
      <c r="C53" s="4" t="n"/>
      <c r="D53" s="4" t="n"/>
      <c r="E53" s="52" t="n"/>
      <c r="F53" s="4" t="n"/>
      <c r="G53" s="4" t="n"/>
      <c r="H53" s="4" t="n"/>
      <c r="I53" s="4" t="n"/>
      <c r="J53" s="4" t="n"/>
    </row>
    <row r="54" ht="15.6" customHeight="1" s="33">
      <c r="A54" s="9" t="n"/>
      <c r="B54" s="4" t="n"/>
      <c r="C54" s="4" t="n"/>
      <c r="D54" s="4" t="n"/>
      <c r="E54" s="52" t="n"/>
      <c r="F54" s="4" t="n"/>
      <c r="G54" s="4" t="n"/>
      <c r="H54" s="4" t="n"/>
      <c r="I54" s="4" t="n"/>
      <c r="J54" s="4" t="n"/>
    </row>
    <row r="55" ht="15.6" customHeight="1" s="33">
      <c r="A55" s="9" t="n"/>
      <c r="B55" s="4" t="n"/>
      <c r="C55" s="4" t="n"/>
      <c r="D55" s="4" t="n"/>
      <c r="E55" s="52" t="n"/>
      <c r="F55" s="4" t="n"/>
      <c r="G55" s="4" t="n"/>
      <c r="H55" s="4" t="n"/>
      <c r="I55" s="4" t="n"/>
      <c r="J55" s="4" t="n"/>
    </row>
    <row r="56" ht="15.6" customHeight="1" s="33">
      <c r="A56" s="9" t="n"/>
      <c r="B56" s="4" t="n"/>
      <c r="C56" s="4" t="n"/>
      <c r="D56" s="4" t="n"/>
      <c r="E56" s="52" t="n"/>
      <c r="F56" s="4" t="n"/>
      <c r="G56" s="4" t="n"/>
      <c r="H56" s="4" t="n"/>
      <c r="I56" s="4" t="n"/>
      <c r="J56" s="4" t="n"/>
    </row>
    <row r="57" ht="15.6" customHeight="1" s="33">
      <c r="A57" s="9" t="n"/>
      <c r="B57" s="4" t="n"/>
      <c r="C57" s="4" t="n"/>
      <c r="D57" s="4" t="n"/>
      <c r="E57" s="52" t="n"/>
      <c r="F57" s="4" t="n"/>
      <c r="G57" s="4" t="n"/>
      <c r="H57" s="4" t="n"/>
      <c r="I57" s="4" t="n"/>
      <c r="J57" s="4" t="n"/>
    </row>
    <row r="58" ht="15.6" customHeight="1" s="33">
      <c r="A58" s="9" t="n"/>
      <c r="B58" s="4" t="n"/>
      <c r="C58" s="4" t="n"/>
      <c r="D58" s="4" t="n"/>
      <c r="E58" s="52" t="n"/>
      <c r="F58" s="4" t="n"/>
      <c r="G58" s="4" t="n"/>
      <c r="H58" s="4" t="n"/>
      <c r="I58" s="4" t="n"/>
      <c r="J58" s="4" t="n"/>
    </row>
    <row r="59" ht="15.6" customHeight="1" s="33">
      <c r="A59" s="9" t="n"/>
      <c r="B59" s="4" t="n"/>
      <c r="C59" s="4" t="n"/>
      <c r="D59" s="4" t="n"/>
      <c r="E59" s="52" t="n"/>
      <c r="F59" s="4" t="n"/>
      <c r="G59" s="4" t="n"/>
      <c r="H59" s="4" t="n"/>
      <c r="I59" s="4" t="n"/>
      <c r="J59" s="4" t="n"/>
    </row>
    <row r="60" ht="15.6" customHeight="1" s="33">
      <c r="A60" s="9" t="n"/>
      <c r="B60" s="4" t="n"/>
      <c r="C60" s="4" t="n"/>
      <c r="D60" s="4" t="n"/>
      <c r="E60" s="52" t="n"/>
      <c r="F60" s="4" t="n"/>
      <c r="G60" s="4" t="n"/>
      <c r="H60" s="4" t="n"/>
      <c r="I60" s="4" t="n"/>
      <c r="J60" s="4" t="n"/>
    </row>
    <row r="61" ht="15.6" customHeight="1" s="33">
      <c r="A61" s="9" t="n"/>
      <c r="B61" s="4" t="n"/>
      <c r="C61" s="4" t="n"/>
      <c r="D61" s="4" t="n"/>
      <c r="E61" s="52" t="n"/>
      <c r="F61" s="4" t="n"/>
      <c r="G61" s="4" t="n"/>
      <c r="H61" s="4" t="n"/>
      <c r="I61" s="4" t="n"/>
      <c r="J61" s="4" t="n"/>
    </row>
    <row r="62" ht="15.6" customHeight="1" s="33">
      <c r="A62" s="9" t="n"/>
      <c r="B62" s="4" t="n"/>
      <c r="C62" s="4" t="n"/>
      <c r="D62" s="4" t="n"/>
      <c r="E62" s="52" t="n"/>
      <c r="F62" s="4" t="n"/>
      <c r="G62" s="4" t="n"/>
      <c r="H62" s="4" t="n"/>
      <c r="I62" s="4" t="n"/>
      <c r="J62" s="4" t="n"/>
    </row>
    <row r="63" ht="15.6" customHeight="1" s="33">
      <c r="A63" s="9" t="n"/>
      <c r="B63" s="4" t="n"/>
      <c r="C63" s="4" t="n"/>
      <c r="D63" s="4" t="n"/>
      <c r="E63" s="52" t="n"/>
      <c r="F63" s="4" t="n"/>
      <c r="G63" s="4" t="n"/>
      <c r="H63" s="4" t="n"/>
      <c r="I63" s="4" t="n"/>
      <c r="J63" s="4" t="n"/>
    </row>
    <row r="64" ht="15.6" customHeight="1" s="33">
      <c r="A64" s="9" t="n"/>
      <c r="B64" s="4" t="n"/>
      <c r="C64" s="4" t="n"/>
      <c r="D64" s="4" t="n"/>
      <c r="E64" s="52" t="n"/>
      <c r="F64" s="4" t="n"/>
      <c r="G64" s="4" t="n"/>
      <c r="H64" s="4" t="n"/>
      <c r="I64" s="4" t="n"/>
      <c r="J64" s="4" t="n"/>
    </row>
    <row r="65" ht="15.6" customHeight="1" s="33">
      <c r="A65" s="9" t="n"/>
      <c r="B65" s="4" t="n"/>
      <c r="C65" s="4" t="n"/>
      <c r="D65" s="4" t="n"/>
      <c r="E65" s="52" t="n"/>
      <c r="F65" s="4" t="n"/>
      <c r="G65" s="4" t="n"/>
      <c r="H65" s="4" t="n"/>
      <c r="I65" s="4" t="n"/>
      <c r="J65" s="4" t="n"/>
    </row>
    <row r="66" ht="15.6" customHeight="1" s="33">
      <c r="A66" s="9" t="n"/>
      <c r="B66" s="4" t="n"/>
      <c r="C66" s="4" t="n"/>
      <c r="D66" s="4" t="n"/>
      <c r="E66" s="52" t="n"/>
      <c r="F66" s="4" t="n"/>
      <c r="G66" s="4" t="n"/>
      <c r="H66" s="4" t="n"/>
      <c r="I66" s="4" t="n"/>
      <c r="J66" s="4" t="n"/>
    </row>
    <row r="67" ht="15.6" customHeight="1" s="33">
      <c r="A67" s="9" t="n"/>
      <c r="B67" s="4" t="n"/>
      <c r="C67" s="4" t="n"/>
      <c r="D67" s="4" t="n"/>
      <c r="E67" s="52" t="n"/>
      <c r="F67" s="4" t="n"/>
      <c r="G67" s="4" t="n"/>
      <c r="H67" s="4" t="n"/>
      <c r="I67" s="4" t="n"/>
      <c r="J67" s="4" t="n"/>
    </row>
    <row r="68" ht="15.6" customHeight="1" s="33">
      <c r="A68" s="9" t="n"/>
      <c r="B68" s="4" t="n"/>
      <c r="C68" s="4" t="n"/>
      <c r="D68" s="4" t="n"/>
      <c r="E68" s="52" t="n"/>
      <c r="F68" s="4" t="n"/>
      <c r="G68" s="4" t="n"/>
      <c r="H68" s="4" t="n"/>
      <c r="I68" s="4" t="n"/>
      <c r="J68" s="4" t="n"/>
    </row>
    <row r="69" ht="15.6" customHeight="1" s="33">
      <c r="A69" s="9" t="n"/>
      <c r="B69" s="4" t="n"/>
      <c r="C69" s="4" t="n"/>
      <c r="D69" s="4" t="n"/>
      <c r="E69" s="52" t="n"/>
      <c r="F69" s="4" t="n"/>
      <c r="G69" s="4" t="n"/>
      <c r="H69" s="4" t="n"/>
      <c r="I69" s="4" t="n"/>
      <c r="J69" s="4" t="n"/>
    </row>
    <row r="70" ht="15.6" customHeight="1" s="33">
      <c r="A70" s="9" t="n"/>
      <c r="B70" s="4" t="n"/>
      <c r="C70" s="4" t="n"/>
      <c r="D70" s="4" t="n"/>
      <c r="E70" s="52" t="n"/>
      <c r="F70" s="4" t="n"/>
      <c r="G70" s="4" t="n"/>
      <c r="H70" s="4" t="n"/>
      <c r="I70" s="4" t="n"/>
      <c r="J70" s="4" t="n"/>
    </row>
    <row r="71" ht="15.6" customHeight="1" s="33">
      <c r="A71" s="9" t="n"/>
      <c r="B71" s="4" t="n"/>
      <c r="C71" s="4" t="n"/>
      <c r="D71" s="4" t="n"/>
      <c r="E71" s="52" t="n"/>
      <c r="F71" s="4" t="n"/>
      <c r="G71" s="4" t="n"/>
      <c r="H71" s="4" t="n"/>
      <c r="I71" s="4" t="n"/>
      <c r="J71" s="4" t="n"/>
    </row>
    <row r="72" ht="15.6" customHeight="1" s="33">
      <c r="A72" s="9" t="n"/>
      <c r="B72" s="4" t="n"/>
      <c r="C72" s="4" t="n"/>
      <c r="D72" s="4" t="n"/>
      <c r="E72" s="52" t="n"/>
      <c r="F72" s="4" t="n"/>
      <c r="G72" s="4" t="n"/>
      <c r="H72" s="4" t="n"/>
      <c r="I72" s="4" t="n"/>
      <c r="J72" s="4" t="n"/>
    </row>
    <row r="73" ht="15.6" customHeight="1" s="33">
      <c r="A73" s="9" t="n"/>
      <c r="B73" s="4" t="n"/>
      <c r="C73" s="4" t="n"/>
      <c r="D73" s="4" t="n"/>
      <c r="E73" s="52" t="n"/>
      <c r="F73" s="4" t="n"/>
      <c r="G73" s="4" t="n"/>
      <c r="H73" s="4" t="n"/>
      <c r="I73" s="4" t="n"/>
      <c r="J73" s="4" t="n"/>
    </row>
    <row r="74" ht="15.6" customHeight="1" s="33">
      <c r="A74" s="9" t="n"/>
      <c r="B74" s="4" t="n"/>
      <c r="C74" s="4" t="n"/>
      <c r="D74" s="4" t="n"/>
      <c r="E74" s="52" t="n"/>
      <c r="F74" s="4" t="n"/>
      <c r="G74" s="4" t="n"/>
      <c r="H74" s="4" t="n"/>
      <c r="I74" s="4" t="n"/>
      <c r="J74" s="4" t="n"/>
    </row>
    <row r="75" ht="15.6" customHeight="1" s="33">
      <c r="A75" s="9" t="n"/>
      <c r="B75" s="4" t="n"/>
      <c r="C75" s="4" t="n"/>
      <c r="D75" s="4" t="n"/>
      <c r="E75" s="52" t="n"/>
      <c r="F75" s="4" t="n"/>
      <c r="G75" s="4" t="n"/>
      <c r="H75" s="4" t="n"/>
      <c r="I75" s="4" t="n"/>
      <c r="J75" s="4" t="n"/>
    </row>
    <row r="76" ht="15.6" customHeight="1" s="33">
      <c r="A76" s="9" t="n"/>
      <c r="B76" s="4" t="n"/>
      <c r="C76" s="4" t="n"/>
      <c r="D76" s="4" t="n"/>
      <c r="E76" s="52" t="n"/>
      <c r="F76" s="4" t="n"/>
      <c r="G76" s="4" t="n"/>
      <c r="H76" s="4" t="n"/>
      <c r="I76" s="4" t="n"/>
      <c r="J76" s="4" t="n"/>
    </row>
    <row r="77" ht="15.6" customHeight="1" s="33">
      <c r="A77" s="9" t="n"/>
      <c r="B77" s="4" t="n"/>
      <c r="C77" s="4" t="n"/>
      <c r="D77" s="4" t="n"/>
      <c r="E77" s="52" t="n"/>
      <c r="F77" s="4" t="n"/>
      <c r="G77" s="4" t="n"/>
      <c r="H77" s="4" t="n"/>
      <c r="I77" s="4" t="n"/>
      <c r="J77" s="4" t="n"/>
    </row>
    <row r="78" ht="15.6" customHeight="1" s="33">
      <c r="A78" s="9" t="n"/>
      <c r="B78" s="4" t="n"/>
      <c r="C78" s="4" t="n"/>
      <c r="D78" s="4" t="n"/>
      <c r="E78" s="52" t="n"/>
      <c r="F78" s="4" t="n"/>
      <c r="G78" s="4" t="n"/>
      <c r="H78" s="4" t="n"/>
      <c r="I78" s="4" t="n"/>
      <c r="J78" s="4" t="n"/>
    </row>
    <row r="79" ht="15.6" customHeight="1" s="33">
      <c r="A79" s="9" t="n"/>
      <c r="B79" s="4" t="n"/>
      <c r="C79" s="4" t="n"/>
      <c r="D79" s="4" t="n"/>
      <c r="E79" s="52" t="n"/>
      <c r="F79" s="4" t="n"/>
      <c r="G79" s="4" t="n"/>
      <c r="H79" s="4" t="n"/>
      <c r="I79" s="4" t="n"/>
      <c r="J79" s="4" t="n"/>
    </row>
    <row r="80" ht="15.6" customHeight="1" s="33">
      <c r="A80" s="9" t="n"/>
      <c r="B80" s="4" t="n"/>
      <c r="C80" s="4" t="n"/>
      <c r="D80" s="4" t="n"/>
      <c r="E80" s="52" t="n"/>
      <c r="F80" s="4" t="n"/>
      <c r="G80" s="4" t="n"/>
      <c r="H80" s="4" t="n"/>
      <c r="I80" s="4" t="n"/>
      <c r="J80" s="4" t="n"/>
    </row>
    <row r="81" ht="15.6" customHeight="1" s="33">
      <c r="A81" s="9" t="n"/>
      <c r="B81" s="4" t="n"/>
      <c r="C81" s="4" t="n"/>
      <c r="D81" s="4" t="n"/>
      <c r="E81" s="52" t="n"/>
      <c r="F81" s="4" t="n"/>
      <c r="G81" s="4" t="n"/>
      <c r="H81" s="4" t="n"/>
      <c r="I81" s="4" t="n"/>
      <c r="J81" s="4" t="n"/>
    </row>
    <row r="82" ht="15.6" customHeight="1" s="33">
      <c r="A82" s="9" t="n"/>
      <c r="B82" s="4" t="n"/>
      <c r="C82" s="4" t="n"/>
      <c r="D82" s="4" t="n"/>
      <c r="E82" s="52" t="n"/>
      <c r="F82" s="4" t="n"/>
      <c r="G82" s="4" t="n"/>
      <c r="H82" s="4" t="n"/>
      <c r="I82" s="4" t="n"/>
      <c r="J82" s="4" t="n"/>
    </row>
    <row r="83" ht="15.6" customHeight="1" s="33">
      <c r="A83" s="9" t="n"/>
      <c r="B83" s="4" t="n"/>
      <c r="C83" s="4" t="n"/>
      <c r="D83" s="4" t="n"/>
      <c r="E83" s="52" t="n"/>
      <c r="F83" s="4" t="n"/>
      <c r="G83" s="4" t="n"/>
      <c r="H83" s="4" t="n"/>
      <c r="I83" s="4" t="n"/>
      <c r="J83" s="4" t="n"/>
    </row>
    <row r="84" ht="15.6" customHeight="1" s="33">
      <c r="A84" s="9" t="n"/>
      <c r="B84" s="4" t="n"/>
      <c r="C84" s="4" t="n"/>
      <c r="D84" s="4" t="n"/>
      <c r="E84" s="52" t="n"/>
      <c r="F84" s="4" t="n"/>
      <c r="G84" s="4" t="n"/>
      <c r="H84" s="4" t="n"/>
      <c r="I84" s="4" t="n"/>
      <c r="J84" s="4" t="n"/>
    </row>
    <row r="85" ht="15.6" customHeight="1" s="33">
      <c r="A85" s="9" t="n"/>
      <c r="B85" s="4" t="n"/>
      <c r="C85" s="4" t="n"/>
      <c r="D85" s="4" t="n"/>
      <c r="E85" s="52" t="n"/>
      <c r="F85" s="4" t="n"/>
      <c r="G85" s="4" t="n"/>
      <c r="H85" s="4" t="n"/>
      <c r="I85" s="4" t="n"/>
      <c r="J85" s="4" t="n"/>
    </row>
    <row r="86" ht="15.6" customHeight="1" s="33">
      <c r="A86" s="9" t="n"/>
      <c r="B86" s="4" t="n"/>
      <c r="C86" s="4" t="n"/>
      <c r="D86" s="4" t="n"/>
      <c r="E86" s="52" t="n"/>
      <c r="F86" s="4" t="n"/>
      <c r="G86" s="4" t="n"/>
      <c r="H86" s="4" t="n"/>
      <c r="I86" s="4" t="n"/>
      <c r="J86" s="4" t="n"/>
    </row>
    <row r="87" ht="15.6" customHeight="1" s="33">
      <c r="A87" s="9" t="n"/>
      <c r="B87" s="4" t="n"/>
      <c r="C87" s="4" t="n"/>
      <c r="D87" s="4" t="n"/>
      <c r="E87" s="52" t="n"/>
      <c r="F87" s="4" t="n"/>
      <c r="G87" s="4" t="n"/>
      <c r="H87" s="4" t="n"/>
      <c r="I87" s="4" t="n"/>
      <c r="J87" s="4" t="n"/>
    </row>
    <row r="88" ht="15.6" customHeight="1" s="33">
      <c r="A88" s="9" t="n"/>
      <c r="B88" s="4" t="n"/>
      <c r="C88" s="4" t="n"/>
      <c r="D88" s="4" t="n"/>
      <c r="E88" s="52" t="n"/>
      <c r="F88" s="4" t="n"/>
      <c r="G88" s="4" t="n"/>
      <c r="H88" s="4" t="n"/>
      <c r="I88" s="4" t="n"/>
      <c r="J88" s="4" t="n"/>
    </row>
    <row r="89" ht="15.6" customHeight="1" s="33">
      <c r="A89" s="9" t="n"/>
      <c r="B89" s="4" t="n"/>
      <c r="C89" s="4" t="n"/>
      <c r="D89" s="4" t="n"/>
      <c r="E89" s="52" t="n"/>
      <c r="F89" s="4" t="n"/>
      <c r="G89" s="4" t="n"/>
      <c r="H89" s="4" t="n"/>
      <c r="I89" s="4" t="n"/>
      <c r="J89" s="4" t="n"/>
    </row>
    <row r="90" ht="15.6" customHeight="1" s="33">
      <c r="A90" s="9" t="n"/>
      <c r="B90" s="4" t="n"/>
      <c r="C90" s="4" t="n"/>
      <c r="D90" s="4" t="n"/>
      <c r="E90" s="52" t="n"/>
      <c r="F90" s="4" t="n"/>
      <c r="G90" s="4" t="n"/>
      <c r="H90" s="4" t="n"/>
      <c r="I90" s="4" t="n"/>
      <c r="J90" s="4" t="n"/>
    </row>
    <row r="91" ht="15.6" customHeight="1" s="33">
      <c r="A91" s="9" t="n"/>
      <c r="B91" s="4" t="n"/>
      <c r="C91" s="4" t="n"/>
      <c r="D91" s="4" t="n"/>
      <c r="E91" s="52" t="n"/>
      <c r="F91" s="4" t="n"/>
      <c r="G91" s="4" t="n"/>
      <c r="H91" s="4" t="n"/>
      <c r="I91" s="4" t="n"/>
      <c r="J91" s="4" t="n"/>
    </row>
    <row r="92" ht="15.6" customHeight="1" s="33">
      <c r="A92" s="9" t="n"/>
      <c r="B92" s="4" t="n"/>
      <c r="C92" s="4" t="n"/>
      <c r="D92" s="4" t="n"/>
      <c r="E92" s="52" t="n"/>
      <c r="F92" s="4" t="n"/>
      <c r="G92" s="4" t="n"/>
      <c r="H92" s="4" t="n"/>
      <c r="I92" s="4" t="n"/>
      <c r="J92" s="4" t="n"/>
    </row>
    <row r="93" ht="15.6" customHeight="1" s="33">
      <c r="A93" s="9" t="n"/>
      <c r="B93" s="4" t="n"/>
      <c r="C93" s="4" t="n"/>
      <c r="D93" s="4" t="n"/>
      <c r="E93" s="52" t="n"/>
      <c r="F93" s="4" t="n"/>
      <c r="G93" s="4" t="n"/>
      <c r="H93" s="4" t="n"/>
      <c r="I93" s="4" t="n"/>
      <c r="J93" s="4" t="n"/>
    </row>
    <row r="94" ht="15.6" customHeight="1" s="33">
      <c r="A94" s="9" t="n"/>
      <c r="B94" s="4" t="n"/>
      <c r="C94" s="4" t="n"/>
      <c r="D94" s="4" t="n"/>
      <c r="E94" s="52" t="n"/>
      <c r="F94" s="4" t="n"/>
      <c r="G94" s="4" t="n"/>
      <c r="H94" s="4" t="n"/>
      <c r="I94" s="4" t="n"/>
      <c r="J94" s="4" t="n"/>
    </row>
    <row r="95" ht="15.6" customHeight="1" s="33">
      <c r="A95" s="9" t="n"/>
      <c r="B95" s="4" t="n"/>
      <c r="C95" s="4" t="n"/>
      <c r="D95" s="4" t="n"/>
      <c r="E95" s="52" t="n"/>
      <c r="F95" s="4" t="n"/>
      <c r="G95" s="4" t="n"/>
      <c r="H95" s="4" t="n"/>
      <c r="I95" s="4" t="n"/>
      <c r="J95" s="4" t="n"/>
    </row>
    <row r="96" ht="15.6" customHeight="1" s="33">
      <c r="A96" s="9" t="n"/>
      <c r="B96" s="4" t="n"/>
      <c r="C96" s="4" t="n"/>
      <c r="D96" s="4" t="n"/>
      <c r="E96" s="52" t="n"/>
      <c r="F96" s="4" t="n"/>
      <c r="G96" s="4" t="n"/>
      <c r="H96" s="4" t="n"/>
      <c r="I96" s="4" t="n"/>
      <c r="J96" s="4" t="n"/>
    </row>
    <row r="97" ht="15.6" customHeight="1" s="33">
      <c r="A97" s="9" t="n"/>
      <c r="B97" s="4" t="n"/>
      <c r="C97" s="4" t="n"/>
      <c r="D97" s="4" t="n"/>
      <c r="E97" s="52" t="n"/>
      <c r="F97" s="4" t="n"/>
      <c r="G97" s="4" t="n"/>
      <c r="H97" s="4" t="n"/>
      <c r="I97" s="4" t="n"/>
      <c r="J97" s="4" t="n"/>
    </row>
    <row r="98" ht="15.6" customHeight="1" s="33">
      <c r="A98" s="9" t="n"/>
      <c r="B98" s="4" t="n"/>
      <c r="C98" s="4" t="n"/>
      <c r="D98" s="4" t="n"/>
      <c r="E98" s="52" t="n"/>
      <c r="F98" s="4" t="n"/>
      <c r="G98" s="4" t="n"/>
      <c r="H98" s="4" t="n"/>
      <c r="I98" s="4" t="n"/>
      <c r="J98" s="4" t="n"/>
    </row>
    <row r="99" ht="15.6" customHeight="1" s="33">
      <c r="A99" s="9" t="n"/>
      <c r="B99" s="4" t="n"/>
      <c r="C99" s="4" t="n"/>
      <c r="D99" s="4" t="n"/>
      <c r="E99" s="52" t="n"/>
      <c r="F99" s="4" t="n"/>
      <c r="G99" s="4" t="n"/>
      <c r="H99" s="4" t="n"/>
      <c r="I99" s="4" t="n"/>
      <c r="J99" s="4" t="n"/>
    </row>
    <row r="100" ht="15.6" customHeight="1" s="33">
      <c r="A100" s="9" t="n"/>
      <c r="B100" s="4" t="n"/>
      <c r="C100" s="4" t="n"/>
      <c r="D100" s="4" t="n"/>
      <c r="E100" s="52" t="n"/>
      <c r="F100" s="4" t="n"/>
      <c r="G100" s="4" t="n"/>
      <c r="H100" s="4" t="n"/>
      <c r="I100" s="4" t="n"/>
      <c r="J100" s="4" t="n"/>
    </row>
    <row r="101" ht="15.6" customHeight="1" s="33">
      <c r="A101" s="9" t="n"/>
      <c r="B101" s="4" t="n"/>
      <c r="C101" s="4" t="n"/>
      <c r="D101" s="4" t="n"/>
      <c r="E101" s="52" t="n"/>
      <c r="F101" s="4" t="n"/>
      <c r="G101" s="4" t="n"/>
      <c r="H101" s="4" t="n"/>
      <c r="I101" s="4" t="n"/>
      <c r="J101" s="4" t="n"/>
    </row>
    <row r="102" ht="15.6" customHeight="1" s="33">
      <c r="A102" s="9" t="n"/>
      <c r="B102" s="4" t="n"/>
      <c r="C102" s="4" t="n"/>
      <c r="D102" s="4" t="n"/>
      <c r="E102" s="52" t="n"/>
      <c r="F102" s="4" t="n"/>
      <c r="G102" s="4" t="n"/>
      <c r="H102" s="4" t="n"/>
      <c r="I102" s="4" t="n"/>
      <c r="J102" s="4" t="n"/>
    </row>
    <row r="103" ht="15.6" customHeight="1" s="33">
      <c r="A103" s="9" t="n"/>
      <c r="B103" s="4" t="n"/>
      <c r="C103" s="4" t="n"/>
      <c r="D103" s="4" t="n"/>
      <c r="E103" s="52" t="n"/>
      <c r="F103" s="4" t="n"/>
      <c r="G103" s="4" t="n"/>
      <c r="H103" s="4" t="n"/>
      <c r="I103" s="4" t="n"/>
      <c r="J103" s="4" t="n"/>
    </row>
    <row r="104" ht="15.6" customHeight="1" s="33">
      <c r="A104" s="9" t="n"/>
      <c r="B104" s="4" t="n"/>
      <c r="C104" s="4" t="n"/>
      <c r="D104" s="4" t="n"/>
      <c r="E104" s="52" t="n"/>
      <c r="F104" s="4" t="n"/>
      <c r="G104" s="4" t="n"/>
      <c r="H104" s="4" t="n"/>
      <c r="I104" s="4" t="n"/>
      <c r="J104" s="4" t="n"/>
    </row>
    <row r="105" ht="15.6" customHeight="1" s="33">
      <c r="A105" s="9" t="n"/>
      <c r="B105" s="4" t="n"/>
      <c r="C105" s="4" t="n"/>
      <c r="D105" s="4" t="n"/>
      <c r="E105" s="52" t="n"/>
      <c r="F105" s="4" t="n"/>
      <c r="G105" s="4" t="n"/>
      <c r="H105" s="4" t="n"/>
      <c r="I105" s="4" t="n"/>
      <c r="J105" s="4" t="n"/>
    </row>
    <row r="106" ht="15.6" customHeight="1" s="33">
      <c r="A106" s="9" t="n"/>
      <c r="B106" s="4" t="n"/>
      <c r="C106" s="4" t="n"/>
      <c r="D106" s="4" t="n"/>
      <c r="E106" s="52" t="n"/>
      <c r="F106" s="4" t="n"/>
      <c r="G106" s="4" t="n"/>
      <c r="H106" s="4" t="n"/>
      <c r="I106" s="4" t="n"/>
      <c r="J106" s="4" t="n"/>
    </row>
    <row r="107" ht="15.6" customHeight="1" s="33">
      <c r="A107" s="9" t="n"/>
      <c r="B107" s="4" t="n"/>
      <c r="C107" s="4" t="n"/>
      <c r="D107" s="4" t="n"/>
      <c r="E107" s="52" t="n"/>
      <c r="F107" s="4" t="n"/>
      <c r="G107" s="4" t="n"/>
      <c r="H107" s="4" t="n"/>
      <c r="I107" s="4" t="n"/>
      <c r="J107" s="4" t="n"/>
    </row>
    <row r="108" ht="15.6" customHeight="1" s="33">
      <c r="A108" s="9" t="n"/>
      <c r="B108" s="4" t="n"/>
      <c r="C108" s="4" t="n"/>
      <c r="D108" s="4" t="n"/>
      <c r="E108" s="52" t="n"/>
      <c r="F108" s="4" t="n"/>
      <c r="G108" s="4" t="n"/>
      <c r="H108" s="4" t="n"/>
      <c r="I108" s="4" t="n"/>
      <c r="J108" s="4" t="n"/>
    </row>
    <row r="109" ht="15.6" customHeight="1" s="33">
      <c r="A109" s="9" t="n"/>
      <c r="B109" s="4" t="n"/>
      <c r="C109" s="4" t="n"/>
      <c r="D109" s="4" t="n"/>
      <c r="E109" s="52" t="n"/>
      <c r="F109" s="4" t="n"/>
      <c r="G109" s="4" t="n"/>
      <c r="H109" s="4" t="n"/>
      <c r="I109" s="4" t="n"/>
      <c r="J109" s="4" t="n"/>
    </row>
    <row r="110" ht="15.6" customHeight="1" s="33">
      <c r="A110" s="9" t="n"/>
      <c r="B110" s="4" t="n"/>
      <c r="C110" s="4" t="n"/>
      <c r="D110" s="4" t="n"/>
      <c r="E110" s="52" t="n"/>
      <c r="F110" s="4" t="n"/>
      <c r="G110" s="4" t="n"/>
      <c r="H110" s="4" t="n"/>
      <c r="I110" s="4" t="n"/>
      <c r="J110" s="4" t="n"/>
    </row>
    <row r="111" ht="15.6" customHeight="1" s="33">
      <c r="A111" s="9" t="n"/>
      <c r="B111" s="4" t="n"/>
      <c r="C111" s="4" t="n"/>
      <c r="D111" s="4" t="n"/>
      <c r="E111" s="52" t="n"/>
      <c r="F111" s="4" t="n"/>
      <c r="G111" s="4" t="n"/>
      <c r="H111" s="4" t="n"/>
      <c r="I111" s="4" t="n"/>
      <c r="J111" s="4" t="n"/>
    </row>
    <row r="112" ht="15.6" customHeight="1" s="33">
      <c r="A112" s="9" t="n"/>
      <c r="B112" s="4" t="n"/>
      <c r="C112" s="4" t="n"/>
      <c r="D112" s="4" t="n"/>
      <c r="E112" s="52" t="n"/>
      <c r="F112" s="4" t="n"/>
      <c r="G112" s="4" t="n"/>
      <c r="H112" s="4" t="n"/>
      <c r="I112" s="4" t="n"/>
      <c r="J112" s="4" t="n"/>
    </row>
    <row r="113" ht="15.6" customHeight="1" s="33">
      <c r="A113" s="9" t="n"/>
      <c r="B113" s="4" t="n"/>
      <c r="C113" s="4" t="n"/>
      <c r="D113" s="4" t="n"/>
      <c r="E113" s="52" t="n"/>
      <c r="F113" s="4" t="n"/>
      <c r="G113" s="4" t="n"/>
      <c r="H113" s="4" t="n"/>
      <c r="I113" s="4" t="n"/>
      <c r="J113" s="4" t="n"/>
    </row>
    <row r="114" ht="15.6" customHeight="1" s="33">
      <c r="A114" s="9" t="n"/>
      <c r="B114" s="4" t="n"/>
      <c r="C114" s="4" t="n"/>
      <c r="D114" s="4" t="n"/>
      <c r="E114" s="52" t="n"/>
      <c r="F114" s="4" t="n"/>
      <c r="G114" s="4" t="n"/>
      <c r="H114" s="4" t="n"/>
      <c r="I114" s="4" t="n"/>
      <c r="J114" s="4" t="n"/>
    </row>
    <row r="115" ht="15.6" customHeight="1" s="33">
      <c r="A115" s="9" t="n"/>
      <c r="B115" s="4" t="n"/>
      <c r="C115" s="4" t="n"/>
      <c r="D115" s="4" t="n"/>
      <c r="E115" s="52" t="n"/>
      <c r="F115" s="4" t="n"/>
      <c r="G115" s="4" t="n"/>
      <c r="H115" s="4" t="n"/>
      <c r="I115" s="4" t="n"/>
      <c r="J115" s="4" t="n"/>
    </row>
    <row r="116" ht="15.6" customHeight="1" s="33">
      <c r="A116" s="9" t="n"/>
      <c r="B116" s="4" t="n"/>
      <c r="C116" s="4" t="n"/>
      <c r="D116" s="4" t="n"/>
      <c r="E116" s="52" t="n"/>
      <c r="F116" s="4" t="n"/>
      <c r="G116" s="4" t="n"/>
      <c r="H116" s="4" t="n"/>
      <c r="I116" s="4" t="n"/>
      <c r="J116" s="4" t="n"/>
    </row>
    <row r="117" ht="15.6" customHeight="1" s="33">
      <c r="A117" s="9" t="n"/>
      <c r="B117" s="4" t="n"/>
      <c r="C117" s="4" t="n"/>
      <c r="D117" s="4" t="n"/>
      <c r="E117" s="52" t="n"/>
      <c r="F117" s="4" t="n"/>
      <c r="G117" s="4" t="n"/>
      <c r="H117" s="4" t="n"/>
      <c r="I117" s="4" t="n"/>
      <c r="J117" s="4" t="n"/>
    </row>
    <row r="118" ht="15.6" customHeight="1" s="33">
      <c r="A118" s="9" t="n"/>
      <c r="B118" s="4" t="n"/>
      <c r="C118" s="4" t="n"/>
      <c r="D118" s="4" t="n"/>
      <c r="E118" s="52" t="n"/>
      <c r="F118" s="4" t="n"/>
      <c r="G118" s="4" t="n"/>
      <c r="H118" s="4" t="n"/>
      <c r="I118" s="4" t="n"/>
      <c r="J118" s="4" t="n"/>
    </row>
    <row r="119" ht="15.6" customHeight="1" s="33">
      <c r="A119" s="9" t="n"/>
      <c r="B119" s="4" t="n"/>
      <c r="C119" s="4" t="n"/>
      <c r="D119" s="4" t="n"/>
      <c r="E119" s="52" t="n"/>
      <c r="F119" s="4" t="n"/>
      <c r="G119" s="4" t="n"/>
      <c r="H119" s="4" t="n"/>
      <c r="I119" s="4" t="n"/>
      <c r="J119" s="4" t="n"/>
    </row>
    <row r="120" ht="15.6" customHeight="1" s="33">
      <c r="A120" s="9" t="n"/>
      <c r="B120" s="4" t="n"/>
      <c r="C120" s="4" t="n"/>
      <c r="D120" s="4" t="n"/>
      <c r="E120" s="52" t="n"/>
      <c r="F120" s="4" t="n"/>
      <c r="G120" s="4" t="n"/>
      <c r="H120" s="4" t="n"/>
      <c r="I120" s="4" t="n"/>
      <c r="J120" s="4" t="n"/>
    </row>
    <row r="121" ht="15.6" customHeight="1" s="33">
      <c r="A121" s="9" t="n"/>
      <c r="B121" s="4" t="n"/>
      <c r="C121" s="4" t="n"/>
      <c r="D121" s="4" t="n"/>
      <c r="E121" s="52" t="n"/>
      <c r="F121" s="4" t="n"/>
      <c r="G121" s="4" t="n"/>
      <c r="H121" s="4" t="n"/>
      <c r="I121" s="4" t="n"/>
      <c r="J121" s="4" t="n"/>
    </row>
    <row r="122" ht="15.6" customHeight="1" s="33">
      <c r="A122" s="9" t="n"/>
      <c r="B122" s="4" t="n"/>
      <c r="C122" s="4" t="n"/>
      <c r="D122" s="4" t="n"/>
      <c r="E122" s="52" t="n"/>
      <c r="F122" s="4" t="n"/>
      <c r="G122" s="4" t="n"/>
      <c r="H122" s="4" t="n"/>
      <c r="I122" s="4" t="n"/>
      <c r="J122" s="4" t="n"/>
    </row>
    <row r="123" ht="15.6" customHeight="1" s="33">
      <c r="A123" s="9" t="n"/>
      <c r="B123" s="4" t="n"/>
      <c r="C123" s="4" t="n"/>
      <c r="D123" s="4" t="n"/>
      <c r="E123" s="52" t="n"/>
      <c r="F123" s="4" t="n"/>
      <c r="G123" s="4" t="n"/>
      <c r="H123" s="4" t="n"/>
      <c r="I123" s="4" t="n"/>
      <c r="J123" s="4" t="n"/>
    </row>
    <row r="124" ht="15.6" customHeight="1" s="33">
      <c r="A124" s="9" t="n"/>
      <c r="B124" s="4" t="n"/>
      <c r="C124" s="4" t="n"/>
      <c r="D124" s="4" t="n"/>
      <c r="E124" s="52" t="n"/>
      <c r="F124" s="4" t="n"/>
      <c r="G124" s="4" t="n"/>
      <c r="H124" s="4" t="n"/>
      <c r="I124" s="4" t="n"/>
      <c r="J124" s="4" t="n"/>
    </row>
    <row r="125" ht="15.6" customHeight="1" s="33">
      <c r="A125" s="9" t="n"/>
      <c r="B125" s="4" t="n"/>
      <c r="C125" s="4" t="n"/>
      <c r="D125" s="4" t="n"/>
      <c r="E125" s="52" t="n"/>
      <c r="F125" s="4" t="n"/>
      <c r="G125" s="4" t="n"/>
      <c r="H125" s="4" t="n"/>
      <c r="I125" s="4" t="n"/>
      <c r="J125" s="4" t="n"/>
    </row>
    <row r="126" ht="15.6" customHeight="1" s="33">
      <c r="A126" s="9" t="n"/>
      <c r="B126" s="4" t="n"/>
      <c r="C126" s="4" t="n"/>
      <c r="D126" s="4" t="n"/>
      <c r="E126" s="52" t="n"/>
      <c r="F126" s="4" t="n"/>
      <c r="G126" s="4" t="n"/>
      <c r="H126" s="4" t="n"/>
      <c r="I126" s="4" t="n"/>
      <c r="J126" s="4" t="n"/>
    </row>
    <row r="127" ht="15.6" customHeight="1" s="33">
      <c r="A127" s="9" t="n"/>
      <c r="B127" s="4" t="n"/>
      <c r="C127" s="4" t="n"/>
      <c r="D127" s="4" t="n"/>
      <c r="E127" s="52" t="n"/>
      <c r="F127" s="4" t="n"/>
      <c r="G127" s="4" t="n"/>
      <c r="H127" s="4" t="n"/>
      <c r="I127" s="4" t="n"/>
      <c r="J127" s="4" t="n"/>
    </row>
    <row r="128" ht="15.6" customHeight="1" s="33">
      <c r="A128" s="9" t="n"/>
      <c r="B128" s="4" t="n"/>
      <c r="C128" s="4" t="n"/>
      <c r="D128" s="4" t="n"/>
      <c r="E128" s="52" t="n"/>
      <c r="F128" s="4" t="n"/>
      <c r="G128" s="4" t="n"/>
      <c r="H128" s="4" t="n"/>
      <c r="I128" s="4" t="n"/>
      <c r="J128" s="4" t="n"/>
    </row>
    <row r="129" ht="15.6" customHeight="1" s="33">
      <c r="A129" s="9" t="n"/>
      <c r="B129" s="4" t="n"/>
      <c r="C129" s="4" t="n"/>
      <c r="D129" s="4" t="n"/>
      <c r="E129" s="52" t="n"/>
      <c r="F129" s="4" t="n"/>
      <c r="G129" s="4" t="n"/>
      <c r="H129" s="4" t="n"/>
      <c r="I129" s="4" t="n"/>
      <c r="J129" s="4" t="n"/>
    </row>
    <row r="130" ht="15.6" customHeight="1" s="33">
      <c r="A130" s="9" t="n"/>
      <c r="B130" s="4" t="n"/>
      <c r="C130" s="4" t="n"/>
      <c r="D130" s="4" t="n"/>
      <c r="E130" s="52" t="n"/>
      <c r="F130" s="4" t="n"/>
      <c r="G130" s="4" t="n"/>
      <c r="H130" s="4" t="n"/>
      <c r="I130" s="4" t="n"/>
      <c r="J130" s="4" t="n"/>
    </row>
    <row r="131" ht="15.6" customHeight="1" s="33">
      <c r="A131" s="9" t="n"/>
      <c r="B131" s="4" t="n"/>
      <c r="C131" s="4" t="n"/>
      <c r="D131" s="4" t="n"/>
      <c r="E131" s="52" t="n"/>
      <c r="F131" s="4" t="n"/>
      <c r="G131" s="4" t="n"/>
      <c r="H131" s="4" t="n"/>
      <c r="I131" s="4" t="n"/>
      <c r="J131" s="4" t="n"/>
    </row>
    <row r="132" ht="15.6" customHeight="1" s="33">
      <c r="A132" s="9" t="n"/>
      <c r="B132" s="4" t="n"/>
      <c r="C132" s="4" t="n"/>
      <c r="D132" s="4" t="n"/>
      <c r="E132" s="52" t="n"/>
      <c r="F132" s="4" t="n"/>
      <c r="G132" s="4" t="n"/>
      <c r="H132" s="4" t="n"/>
      <c r="I132" s="4" t="n"/>
      <c r="J132" s="4" t="n"/>
    </row>
    <row r="133" ht="15.6" customHeight="1" s="33">
      <c r="A133" s="9" t="n"/>
      <c r="B133" s="4" t="n"/>
      <c r="C133" s="4" t="n"/>
      <c r="D133" s="4" t="n"/>
      <c r="E133" s="52" t="n"/>
      <c r="F133" s="4" t="n"/>
      <c r="G133" s="4" t="n"/>
      <c r="H133" s="4" t="n"/>
      <c r="I133" s="4" t="n"/>
      <c r="J133" s="4" t="n"/>
    </row>
    <row r="134" ht="15.6" customHeight="1" s="33">
      <c r="A134" s="9" t="n"/>
      <c r="B134" s="4" t="n"/>
      <c r="C134" s="4" t="n"/>
      <c r="D134" s="4" t="n"/>
      <c r="E134" s="52" t="n"/>
      <c r="F134" s="4" t="n"/>
      <c r="G134" s="4" t="n"/>
      <c r="H134" s="4" t="n"/>
      <c r="I134" s="4" t="n"/>
      <c r="J134" s="4" t="n"/>
    </row>
    <row r="135" ht="15.6" customHeight="1" s="33">
      <c r="A135" s="9" t="n"/>
      <c r="B135" s="4" t="n"/>
      <c r="C135" s="4" t="n"/>
      <c r="D135" s="4" t="n"/>
      <c r="E135" s="52" t="n"/>
      <c r="F135" s="4" t="n"/>
      <c r="G135" s="4" t="n"/>
      <c r="H135" s="4" t="n"/>
      <c r="I135" s="4" t="n"/>
      <c r="J135" s="4" t="n"/>
    </row>
    <row r="136" ht="15.6" customHeight="1" s="33">
      <c r="A136" s="9" t="n"/>
      <c r="B136" s="4" t="n"/>
      <c r="C136" s="4" t="n"/>
      <c r="D136" s="4" t="n"/>
      <c r="E136" s="52" t="n"/>
      <c r="F136" s="4" t="n"/>
      <c r="G136" s="4" t="n"/>
      <c r="H136" s="4" t="n"/>
      <c r="I136" s="4" t="n"/>
      <c r="J136" s="4" t="n"/>
    </row>
    <row r="137" ht="15.6" customHeight="1" s="33">
      <c r="A137" s="9" t="n"/>
      <c r="B137" s="4" t="n"/>
      <c r="C137" s="4" t="n"/>
      <c r="D137" s="4" t="n"/>
      <c r="E137" s="52" t="n"/>
      <c r="F137" s="4" t="n"/>
      <c r="G137" s="4" t="n"/>
      <c r="H137" s="4" t="n"/>
      <c r="I137" s="4" t="n"/>
      <c r="J137" s="4" t="n"/>
    </row>
    <row r="138" ht="15.6" customHeight="1" s="33">
      <c r="A138" s="9" t="n"/>
      <c r="B138" s="4" t="n"/>
      <c r="C138" s="4" t="n"/>
      <c r="D138" s="4" t="n"/>
      <c r="E138" s="52" t="n"/>
      <c r="F138" s="4" t="n"/>
      <c r="G138" s="4" t="n"/>
      <c r="H138" s="4" t="n"/>
      <c r="I138" s="4" t="n"/>
      <c r="J138" s="4" t="n"/>
    </row>
    <row r="139" ht="15.6" customHeight="1" s="33">
      <c r="A139" s="9" t="n"/>
      <c r="B139" s="4" t="n"/>
      <c r="C139" s="4" t="n"/>
      <c r="D139" s="4" t="n"/>
      <c r="E139" s="52" t="n"/>
      <c r="F139" s="4" t="n"/>
      <c r="G139" s="4" t="n"/>
      <c r="H139" s="4" t="n"/>
      <c r="I139" s="4" t="n"/>
      <c r="J139" s="4" t="n"/>
    </row>
    <row r="140" ht="15.6" customHeight="1" s="33">
      <c r="A140" s="9" t="n"/>
      <c r="B140" s="4" t="n"/>
      <c r="C140" s="4" t="n"/>
      <c r="D140" s="4" t="n"/>
      <c r="E140" s="52" t="n"/>
      <c r="F140" s="4" t="n"/>
      <c r="G140" s="4" t="n"/>
      <c r="H140" s="4" t="n"/>
      <c r="I140" s="4" t="n"/>
      <c r="J140" s="4" t="n"/>
    </row>
    <row r="141" ht="15.6" customHeight="1" s="33">
      <c r="A141" s="9" t="n"/>
      <c r="B141" s="4" t="n"/>
      <c r="C141" s="4" t="n"/>
      <c r="D141" s="4" t="n"/>
      <c r="E141" s="52" t="n"/>
      <c r="F141" s="4" t="n"/>
      <c r="G141" s="4" t="n"/>
      <c r="H141" s="4" t="n"/>
      <c r="I141" s="4" t="n"/>
      <c r="J141" s="4" t="n"/>
    </row>
    <row r="142" ht="15.6" customHeight="1" s="33">
      <c r="A142" s="9" t="n"/>
      <c r="B142" s="4" t="n"/>
      <c r="C142" s="4" t="n"/>
      <c r="D142" s="4" t="n"/>
      <c r="E142" s="52" t="n"/>
      <c r="F142" s="4" t="n"/>
      <c r="G142" s="4" t="n"/>
      <c r="H142" s="4" t="n"/>
      <c r="I142" s="4" t="n"/>
      <c r="J142" s="4" t="n"/>
    </row>
    <row r="143" ht="15.6" customHeight="1" s="33">
      <c r="A143" s="9" t="n"/>
      <c r="B143" s="4" t="n"/>
      <c r="C143" s="4" t="n"/>
      <c r="D143" s="4" t="n"/>
      <c r="E143" s="52" t="n"/>
      <c r="F143" s="4" t="n"/>
      <c r="G143" s="4" t="n"/>
      <c r="H143" s="4" t="n"/>
      <c r="I143" s="4" t="n"/>
      <c r="J143" s="4" t="n"/>
    </row>
    <row r="144" ht="15.6" customHeight="1" s="33">
      <c r="A144" s="9" t="n"/>
      <c r="B144" s="4" t="n"/>
      <c r="C144" s="4" t="n"/>
      <c r="D144" s="4" t="n"/>
      <c r="E144" s="52" t="n"/>
      <c r="F144" s="4" t="n"/>
      <c r="G144" s="4" t="n"/>
      <c r="H144" s="4" t="n"/>
      <c r="I144" s="4" t="n"/>
      <c r="J144" s="4" t="n"/>
    </row>
    <row r="145" ht="15.6" customHeight="1" s="33">
      <c r="A145" s="9" t="n"/>
      <c r="B145" s="4" t="n"/>
      <c r="C145" s="4" t="n"/>
      <c r="D145" s="4" t="n"/>
      <c r="E145" s="52" t="n"/>
      <c r="F145" s="4" t="n"/>
      <c r="G145" s="4" t="n"/>
      <c r="H145" s="4" t="n"/>
      <c r="I145" s="4" t="n"/>
      <c r="J145" s="4" t="n"/>
    </row>
    <row r="146" ht="15.6" customHeight="1" s="33">
      <c r="A146" s="9" t="n"/>
      <c r="B146" s="4" t="n"/>
      <c r="C146" s="4" t="n"/>
      <c r="D146" s="4" t="n"/>
      <c r="E146" s="52" t="n"/>
      <c r="F146" s="4" t="n"/>
      <c r="G146" s="4" t="n"/>
      <c r="H146" s="4" t="n"/>
      <c r="I146" s="4" t="n"/>
      <c r="J146" s="4" t="n"/>
    </row>
    <row r="147" ht="15.6" customHeight="1" s="33">
      <c r="A147" s="9" t="n"/>
      <c r="B147" s="4" t="n"/>
      <c r="C147" s="4" t="n"/>
      <c r="D147" s="4" t="n"/>
      <c r="E147" s="52" t="n"/>
      <c r="F147" s="4" t="n"/>
      <c r="G147" s="4" t="n"/>
      <c r="H147" s="4" t="n"/>
      <c r="I147" s="4" t="n"/>
      <c r="J147" s="4" t="n"/>
    </row>
    <row r="148" ht="15.6" customHeight="1" s="33">
      <c r="A148" s="9" t="n"/>
      <c r="B148" s="4" t="n"/>
      <c r="C148" s="4" t="n"/>
      <c r="D148" s="4" t="n"/>
      <c r="E148" s="52" t="n"/>
      <c r="F148" s="4" t="n"/>
      <c r="G148" s="4" t="n"/>
      <c r="H148" s="4" t="n"/>
      <c r="I148" s="4" t="n"/>
      <c r="J148" s="4" t="n"/>
    </row>
    <row r="149" ht="15.6" customHeight="1" s="33">
      <c r="A149" s="9" t="n"/>
      <c r="B149" s="4" t="n"/>
      <c r="C149" s="4" t="n"/>
      <c r="D149" s="4" t="n"/>
      <c r="E149" s="52" t="n"/>
      <c r="F149" s="4" t="n"/>
      <c r="G149" s="4" t="n"/>
      <c r="H149" s="4" t="n"/>
      <c r="I149" s="4" t="n"/>
      <c r="J149" s="4" t="n"/>
    </row>
    <row r="150" ht="15.6" customHeight="1" s="33">
      <c r="A150" s="9" t="n"/>
      <c r="B150" s="4" t="n"/>
      <c r="C150" s="4" t="n"/>
      <c r="D150" s="4" t="n"/>
      <c r="E150" s="52" t="n"/>
      <c r="F150" s="4" t="n"/>
      <c r="G150" s="4" t="n"/>
      <c r="H150" s="4" t="n"/>
      <c r="I150" s="4" t="n"/>
      <c r="J150" s="4" t="n"/>
    </row>
    <row r="151" ht="15.6" customHeight="1" s="33">
      <c r="A151" s="9" t="n"/>
      <c r="B151" s="4" t="n"/>
      <c r="C151" s="4" t="n"/>
      <c r="D151" s="4" t="n"/>
      <c r="E151" s="52" t="n"/>
      <c r="F151" s="4" t="n"/>
      <c r="G151" s="4" t="n"/>
      <c r="H151" s="4" t="n"/>
      <c r="I151" s="4" t="n"/>
      <c r="J151" s="4" t="n"/>
    </row>
    <row r="152" ht="15.6" customHeight="1" s="33">
      <c r="A152" s="9" t="n"/>
      <c r="B152" s="4" t="n"/>
      <c r="C152" s="4" t="n"/>
      <c r="D152" s="4" t="n"/>
      <c r="E152" s="52" t="n"/>
      <c r="F152" s="4" t="n"/>
      <c r="G152" s="4" t="n"/>
      <c r="H152" s="4" t="n"/>
      <c r="I152" s="4" t="n"/>
      <c r="J152" s="4" t="n"/>
    </row>
    <row r="153" ht="15.6" customHeight="1" s="33">
      <c r="A153" s="9" t="n"/>
      <c r="B153" s="4" t="n"/>
      <c r="C153" s="4" t="n"/>
      <c r="D153" s="4" t="n"/>
      <c r="E153" s="52" t="n"/>
      <c r="F153" s="4" t="n"/>
      <c r="G153" s="4" t="n"/>
      <c r="H153" s="4" t="n"/>
      <c r="I153" s="4" t="n"/>
      <c r="J153" s="4" t="n"/>
    </row>
    <row r="154" ht="15.6" customHeight="1" s="33">
      <c r="A154" s="9" t="n"/>
      <c r="B154" s="4" t="n"/>
      <c r="C154" s="4" t="n"/>
      <c r="D154" s="4" t="n"/>
      <c r="E154" s="52" t="n"/>
      <c r="F154" s="4" t="n"/>
      <c r="G154" s="4" t="n"/>
      <c r="H154" s="4" t="n"/>
      <c r="I154" s="4" t="n"/>
      <c r="J154" s="4" t="n"/>
    </row>
    <row r="155" ht="15.6" customHeight="1" s="33">
      <c r="A155" s="9" t="n"/>
      <c r="B155" s="4" t="n"/>
      <c r="C155" s="4" t="n"/>
      <c r="D155" s="4" t="n"/>
      <c r="E155" s="52" t="n"/>
      <c r="F155" s="4" t="n"/>
      <c r="G155" s="4" t="n"/>
      <c r="H155" s="4" t="n"/>
      <c r="I155" s="4" t="n"/>
      <c r="J155" s="4" t="n"/>
    </row>
    <row r="156" ht="15.6" customHeight="1" s="33">
      <c r="A156" s="9" t="n"/>
      <c r="B156" s="4" t="n"/>
      <c r="C156" s="4" t="n"/>
      <c r="D156" s="4" t="n"/>
      <c r="E156" s="52" t="n"/>
      <c r="F156" s="4" t="n"/>
      <c r="G156" s="4" t="n"/>
      <c r="H156" s="4" t="n"/>
      <c r="I156" s="4" t="n"/>
      <c r="J156" s="4" t="n"/>
    </row>
    <row r="157" ht="15.6" customHeight="1" s="33">
      <c r="A157" s="9" t="n"/>
      <c r="B157" s="4" t="n"/>
      <c r="C157" s="4" t="n"/>
      <c r="D157" s="4" t="n"/>
      <c r="E157" s="52" t="n"/>
      <c r="F157" s="4" t="n"/>
      <c r="G157" s="4" t="n"/>
      <c r="H157" s="4" t="n"/>
      <c r="I157" s="4" t="n"/>
      <c r="J157" s="4" t="n"/>
    </row>
    <row r="158" ht="15.6" customHeight="1" s="33">
      <c r="A158" s="9" t="n"/>
      <c r="B158" s="4" t="n"/>
      <c r="C158" s="4" t="n"/>
      <c r="D158" s="4" t="n"/>
      <c r="E158" s="52" t="n"/>
      <c r="F158" s="4" t="n"/>
      <c r="G158" s="4" t="n"/>
      <c r="H158" s="4" t="n"/>
      <c r="I158" s="4" t="n"/>
      <c r="J158" s="4" t="n"/>
    </row>
    <row r="159" ht="15.6" customHeight="1" s="33">
      <c r="A159" s="9" t="n"/>
      <c r="B159" s="4" t="n"/>
      <c r="C159" s="4" t="n"/>
      <c r="D159" s="4" t="n"/>
      <c r="E159" s="52" t="n"/>
      <c r="F159" s="4" t="n"/>
      <c r="G159" s="4" t="n"/>
      <c r="H159" s="4" t="n"/>
      <c r="I159" s="4" t="n"/>
      <c r="J159" s="4" t="n"/>
    </row>
    <row r="160" ht="15.6" customHeight="1" s="33">
      <c r="A160" s="9" t="n"/>
      <c r="B160" s="4" t="n"/>
      <c r="C160" s="4" t="n"/>
      <c r="D160" s="4" t="n"/>
      <c r="E160" s="52" t="n"/>
      <c r="F160" s="4" t="n"/>
      <c r="G160" s="4" t="n"/>
      <c r="H160" s="4" t="n"/>
      <c r="I160" s="4" t="n"/>
      <c r="J160" s="4" t="n"/>
    </row>
    <row r="161" ht="15.6" customHeight="1" s="33">
      <c r="A161" s="9" t="n"/>
      <c r="B161" s="4" t="n"/>
      <c r="C161" s="4" t="n"/>
      <c r="D161" s="4" t="n"/>
      <c r="E161" s="52" t="n"/>
      <c r="F161" s="4" t="n"/>
      <c r="G161" s="4" t="n"/>
      <c r="H161" s="4" t="n"/>
      <c r="I161" s="4" t="n"/>
      <c r="J161" s="4" t="n"/>
    </row>
    <row r="162" ht="15.6" customHeight="1" s="33">
      <c r="A162" s="9" t="n"/>
      <c r="B162" s="4" t="n"/>
      <c r="C162" s="4" t="n"/>
      <c r="D162" s="4" t="n"/>
      <c r="E162" s="52" t="n"/>
      <c r="F162" s="4" t="n"/>
      <c r="G162" s="4" t="n"/>
      <c r="H162" s="4" t="n"/>
      <c r="I162" s="4" t="n"/>
      <c r="J162" s="4" t="n"/>
    </row>
    <row r="163" ht="15.6" customHeight="1" s="33">
      <c r="A163" s="9" t="n"/>
      <c r="B163" s="4" t="n"/>
      <c r="C163" s="4" t="n"/>
      <c r="D163" s="4" t="n"/>
      <c r="E163" s="52" t="n"/>
      <c r="F163" s="4" t="n"/>
      <c r="G163" s="4" t="n"/>
      <c r="H163" s="4" t="n"/>
      <c r="I163" s="4" t="n"/>
      <c r="J163" s="4" t="n"/>
    </row>
    <row r="164" ht="15.6" customHeight="1" s="33">
      <c r="A164" s="9" t="n"/>
      <c r="B164" s="4" t="n"/>
      <c r="C164" s="4" t="n"/>
      <c r="D164" s="4" t="n"/>
      <c r="E164" s="52" t="n"/>
      <c r="F164" s="4" t="n"/>
      <c r="G164" s="4" t="n"/>
      <c r="H164" s="4" t="n"/>
      <c r="I164" s="4" t="n"/>
      <c r="J164" s="4" t="n"/>
    </row>
    <row r="165" ht="15.6" customHeight="1" s="33">
      <c r="A165" s="9" t="n"/>
      <c r="B165" s="4" t="n"/>
      <c r="C165" s="4" t="n"/>
      <c r="D165" s="4" t="n"/>
      <c r="E165" s="52" t="n"/>
      <c r="F165" s="4" t="n"/>
      <c r="G165" s="4" t="n"/>
      <c r="H165" s="4" t="n"/>
      <c r="I165" s="4" t="n"/>
      <c r="J165" s="4" t="n"/>
    </row>
    <row r="166" ht="15.6" customHeight="1" s="33">
      <c r="A166" s="9" t="n"/>
      <c r="B166" s="4" t="n"/>
      <c r="C166" s="4" t="n"/>
      <c r="D166" s="4" t="n"/>
      <c r="E166" s="52" t="n"/>
      <c r="F166" s="4" t="n"/>
      <c r="G166" s="4" t="n"/>
      <c r="H166" s="4" t="n"/>
      <c r="I166" s="4" t="n"/>
      <c r="J166" s="4" t="n"/>
    </row>
    <row r="167" ht="15.6" customHeight="1" s="33">
      <c r="A167" s="9" t="n"/>
      <c r="B167" s="4" t="n"/>
      <c r="C167" s="4" t="n"/>
      <c r="D167" s="4" t="n"/>
      <c r="E167" s="52" t="n"/>
      <c r="F167" s="4" t="n"/>
      <c r="G167" s="4" t="n"/>
      <c r="H167" s="4" t="n"/>
      <c r="I167" s="4" t="n"/>
      <c r="J167" s="4" t="n"/>
    </row>
    <row r="168" ht="15.6" customHeight="1" s="33">
      <c r="A168" s="9" t="n"/>
      <c r="B168" s="4" t="n"/>
      <c r="C168" s="4" t="n"/>
      <c r="D168" s="4" t="n"/>
      <c r="E168" s="52" t="n"/>
      <c r="F168" s="4" t="n"/>
      <c r="G168" s="4" t="n"/>
      <c r="H168" s="4" t="n"/>
      <c r="I168" s="4" t="n"/>
      <c r="J168" s="4" t="n"/>
    </row>
    <row r="169" ht="15.6" customHeight="1" s="33">
      <c r="A169" s="9" t="n"/>
      <c r="B169" s="4" t="n"/>
      <c r="C169" s="4" t="n"/>
      <c r="D169" s="4" t="n"/>
      <c r="E169" s="52" t="n"/>
      <c r="F169" s="4" t="n"/>
      <c r="G169" s="4" t="n"/>
      <c r="H169" s="4" t="n"/>
      <c r="I169" s="4" t="n"/>
      <c r="J169" s="4" t="n"/>
    </row>
    <row r="170" ht="15.6" customHeight="1" s="33">
      <c r="A170" s="9" t="n"/>
      <c r="B170" s="4" t="n"/>
      <c r="C170" s="4" t="n"/>
      <c r="D170" s="4" t="n"/>
      <c r="E170" s="52" t="n"/>
      <c r="F170" s="4" t="n"/>
      <c r="G170" s="4" t="n"/>
      <c r="H170" s="4" t="n"/>
      <c r="I170" s="4" t="n"/>
      <c r="J170" s="4" t="n"/>
    </row>
    <row r="171" ht="15.6" customHeight="1" s="33">
      <c r="A171" s="9" t="n"/>
      <c r="B171" s="4" t="n"/>
      <c r="C171" s="4" t="n"/>
      <c r="D171" s="4" t="n"/>
      <c r="E171" s="52" t="n"/>
      <c r="F171" s="4" t="n"/>
      <c r="G171" s="4" t="n"/>
      <c r="H171" s="4" t="n"/>
      <c r="I171" s="4" t="n"/>
      <c r="J171" s="4" t="n"/>
    </row>
    <row r="172" ht="15.6" customHeight="1" s="33">
      <c r="A172" s="9" t="n"/>
      <c r="B172" s="4" t="n"/>
      <c r="C172" s="4" t="n"/>
      <c r="D172" s="4" t="n"/>
      <c r="E172" s="52" t="n"/>
      <c r="F172" s="4" t="n"/>
      <c r="G172" s="4" t="n"/>
      <c r="H172" s="4" t="n"/>
      <c r="I172" s="4" t="n"/>
      <c r="J172" s="4" t="n"/>
    </row>
    <row r="173" ht="15.6" customHeight="1" s="33">
      <c r="A173" s="9" t="n"/>
      <c r="B173" s="4" t="n"/>
      <c r="C173" s="4" t="n"/>
      <c r="D173" s="4" t="n"/>
      <c r="E173" s="52" t="n"/>
      <c r="F173" s="4" t="n"/>
      <c r="G173" s="4" t="n"/>
      <c r="H173" s="4" t="n"/>
      <c r="I173" s="4" t="n"/>
      <c r="J173" s="4" t="n"/>
    </row>
    <row r="174" ht="15.6" customHeight="1" s="33">
      <c r="A174" s="9" t="n"/>
      <c r="B174" s="4" t="n"/>
      <c r="C174" s="4" t="n"/>
      <c r="D174" s="4" t="n"/>
      <c r="E174" s="52" t="n"/>
      <c r="F174" s="4" t="n"/>
      <c r="G174" s="4" t="n"/>
      <c r="H174" s="4" t="n"/>
      <c r="I174" s="4" t="n"/>
      <c r="J174" s="4" t="n"/>
    </row>
    <row r="175" ht="15.6" customHeight="1" s="33">
      <c r="A175" s="9" t="n"/>
      <c r="B175" s="4" t="n"/>
      <c r="C175" s="4" t="n"/>
      <c r="D175" s="4" t="n"/>
      <c r="E175" s="52" t="n"/>
      <c r="F175" s="4" t="n"/>
      <c r="G175" s="4" t="n"/>
      <c r="H175" s="4" t="n"/>
      <c r="I175" s="4" t="n"/>
      <c r="J175" s="4" t="n"/>
    </row>
    <row r="176" ht="15.6" customHeight="1" s="33">
      <c r="A176" s="9" t="n"/>
      <c r="B176" s="4" t="n"/>
      <c r="C176" s="4" t="n"/>
      <c r="D176" s="4" t="n"/>
      <c r="E176" s="52" t="n"/>
      <c r="F176" s="4" t="n"/>
      <c r="G176" s="4" t="n"/>
      <c r="H176" s="4" t="n"/>
      <c r="I176" s="4" t="n"/>
      <c r="J176" s="4" t="n"/>
    </row>
    <row r="177" ht="15.6" customHeight="1" s="33">
      <c r="A177" s="9" t="n"/>
      <c r="B177" s="4" t="n"/>
      <c r="C177" s="4" t="n"/>
      <c r="D177" s="4" t="n"/>
      <c r="E177" s="52" t="n"/>
      <c r="F177" s="4" t="n"/>
      <c r="G177" s="4" t="n"/>
      <c r="H177" s="4" t="n"/>
      <c r="I177" s="4" t="n"/>
      <c r="J177" s="4" t="n"/>
    </row>
    <row r="178" ht="15.6" customHeight="1" s="33">
      <c r="A178" s="9" t="n"/>
      <c r="B178" s="4" t="n"/>
      <c r="C178" s="4" t="n"/>
      <c r="D178" s="4" t="n"/>
      <c r="E178" s="52" t="n"/>
      <c r="F178" s="4" t="n"/>
      <c r="G178" s="4" t="n"/>
      <c r="H178" s="4" t="n"/>
      <c r="I178" s="4" t="n"/>
      <c r="J178" s="4" t="n"/>
    </row>
    <row r="179" ht="15.6" customHeight="1" s="33">
      <c r="A179" s="9" t="n"/>
      <c r="B179" s="4" t="n"/>
      <c r="C179" s="4" t="n"/>
      <c r="D179" s="4" t="n"/>
      <c r="E179" s="52" t="n"/>
      <c r="F179" s="4" t="n"/>
      <c r="G179" s="4" t="n"/>
      <c r="H179" s="4" t="n"/>
      <c r="I179" s="4" t="n"/>
      <c r="J179" s="4" t="n"/>
    </row>
    <row r="180" ht="15.6" customHeight="1" s="33">
      <c r="A180" s="9" t="n"/>
      <c r="B180" s="4" t="n"/>
      <c r="C180" s="4" t="n"/>
      <c r="D180" s="4" t="n"/>
      <c r="E180" s="52" t="n"/>
      <c r="F180" s="4" t="n"/>
      <c r="G180" s="4" t="n"/>
      <c r="H180" s="4" t="n"/>
      <c r="I180" s="4" t="n"/>
      <c r="J180" s="4" t="n"/>
    </row>
    <row r="181" ht="15.6" customHeight="1" s="33">
      <c r="A181" s="9" t="n"/>
      <c r="B181" s="4" t="n"/>
      <c r="C181" s="4" t="n"/>
      <c r="D181" s="4" t="n"/>
      <c r="E181" s="52" t="n"/>
      <c r="F181" s="4" t="n"/>
      <c r="G181" s="4" t="n"/>
      <c r="H181" s="4" t="n"/>
      <c r="I181" s="4" t="n"/>
      <c r="J181" s="4" t="n"/>
    </row>
    <row r="182" ht="15.6" customHeight="1" s="33">
      <c r="A182" s="9" t="n"/>
      <c r="B182" s="4" t="n"/>
      <c r="C182" s="4" t="n"/>
      <c r="D182" s="4" t="n"/>
      <c r="E182" s="52" t="n"/>
      <c r="F182" s="4" t="n"/>
      <c r="G182" s="4" t="n"/>
      <c r="H182" s="4" t="n"/>
      <c r="I182" s="4" t="n"/>
      <c r="J182" s="4" t="n"/>
    </row>
    <row r="183" ht="15.6" customHeight="1" s="33">
      <c r="A183" s="9" t="n"/>
      <c r="B183" s="4" t="n"/>
      <c r="C183" s="4" t="n"/>
      <c r="D183" s="4" t="n"/>
      <c r="E183" s="52" t="n"/>
      <c r="F183" s="4" t="n"/>
      <c r="G183" s="4" t="n"/>
      <c r="H183" s="4" t="n"/>
      <c r="I183" s="4" t="n"/>
      <c r="J183" s="4" t="n"/>
    </row>
    <row r="184" ht="15.6" customHeight="1" s="33">
      <c r="A184" s="9" t="n"/>
      <c r="B184" s="4" t="n"/>
      <c r="C184" s="4" t="n"/>
      <c r="D184" s="4" t="n"/>
      <c r="E184" s="52" t="n"/>
      <c r="F184" s="4" t="n"/>
      <c r="G184" s="4" t="n"/>
      <c r="H184" s="4" t="n"/>
      <c r="I184" s="4" t="n"/>
      <c r="J184" s="4" t="n"/>
    </row>
    <row r="185" ht="15.6" customHeight="1" s="33">
      <c r="A185" s="9" t="n"/>
      <c r="B185" s="4" t="n"/>
      <c r="C185" s="4" t="n"/>
      <c r="D185" s="4" t="n"/>
      <c r="E185" s="52" t="n"/>
      <c r="F185" s="4" t="n"/>
      <c r="G185" s="4" t="n"/>
      <c r="H185" s="4" t="n"/>
      <c r="I185" s="4" t="n"/>
      <c r="J185" s="4" t="n"/>
    </row>
    <row r="186" ht="15.6" customHeight="1" s="33">
      <c r="A186" s="9" t="n"/>
      <c r="B186" s="4" t="n"/>
      <c r="C186" s="4" t="n"/>
      <c r="D186" s="4" t="n"/>
      <c r="E186" s="52" t="n"/>
      <c r="F186" s="4" t="n"/>
      <c r="G186" s="4" t="n"/>
      <c r="H186" s="4" t="n"/>
      <c r="I186" s="4" t="n"/>
      <c r="J186" s="4" t="n"/>
    </row>
    <row r="187" ht="15.6" customHeight="1" s="33">
      <c r="A187" s="9" t="n"/>
      <c r="B187" s="4" t="n"/>
      <c r="C187" s="4" t="n"/>
      <c r="D187" s="4" t="n"/>
      <c r="E187" s="52" t="n"/>
      <c r="F187" s="4" t="n"/>
      <c r="G187" s="4" t="n"/>
      <c r="H187" s="4" t="n"/>
      <c r="I187" s="4" t="n"/>
      <c r="J187" s="4" t="n"/>
    </row>
    <row r="188" ht="15.6" customHeight="1" s="33">
      <c r="A188" s="9" t="n"/>
      <c r="B188" s="4" t="n"/>
      <c r="C188" s="4" t="n"/>
      <c r="D188" s="4" t="n"/>
      <c r="E188" s="52" t="n"/>
      <c r="F188" s="4" t="n"/>
      <c r="G188" s="4" t="n"/>
      <c r="H188" s="4" t="n"/>
      <c r="I188" s="4" t="n"/>
      <c r="J188" s="4" t="n"/>
    </row>
    <row r="189" ht="15.6" customHeight="1" s="33">
      <c r="A189" s="9" t="n"/>
      <c r="B189" s="4" t="n"/>
      <c r="C189" s="4" t="n"/>
      <c r="D189" s="4" t="n"/>
      <c r="E189" s="52" t="n"/>
      <c r="F189" s="4" t="n"/>
      <c r="G189" s="4" t="n"/>
      <c r="H189" s="4" t="n"/>
      <c r="I189" s="4" t="n"/>
      <c r="J189" s="4" t="n"/>
    </row>
    <row r="190" ht="15.6" customHeight="1" s="33">
      <c r="A190" s="9" t="n"/>
      <c r="B190" s="4" t="n"/>
      <c r="C190" s="4" t="n"/>
      <c r="D190" s="4" t="n"/>
      <c r="E190" s="52" t="n"/>
      <c r="F190" s="4" t="n"/>
      <c r="G190" s="4" t="n"/>
      <c r="H190" s="4" t="n"/>
      <c r="I190" s="4" t="n"/>
      <c r="J190" s="4" t="n"/>
    </row>
    <row r="191" ht="15.6" customHeight="1" s="33">
      <c r="A191" s="9" t="n"/>
      <c r="B191" s="4" t="n"/>
      <c r="C191" s="4" t="n"/>
      <c r="D191" s="4" t="n"/>
      <c r="E191" s="52" t="n"/>
      <c r="F191" s="4" t="n"/>
      <c r="G191" s="4" t="n"/>
      <c r="H191" s="4" t="n"/>
      <c r="I191" s="4" t="n"/>
      <c r="J191" s="4" t="n"/>
    </row>
    <row r="192" ht="15.6" customHeight="1" s="33">
      <c r="A192" s="9" t="n"/>
      <c r="B192" s="4" t="n"/>
      <c r="C192" s="4" t="n"/>
      <c r="D192" s="4" t="n"/>
      <c r="E192" s="52" t="n"/>
      <c r="F192" s="4" t="n"/>
      <c r="G192" s="4" t="n"/>
      <c r="H192" s="4" t="n"/>
      <c r="I192" s="4" t="n"/>
      <c r="J192" s="4" t="n"/>
    </row>
    <row r="193" ht="15.6" customHeight="1" s="33">
      <c r="A193" s="9" t="n"/>
      <c r="B193" s="4" t="n"/>
      <c r="C193" s="4" t="n"/>
      <c r="D193" s="4" t="n"/>
      <c r="E193" s="52" t="n"/>
      <c r="F193" s="4" t="n"/>
      <c r="G193" s="4" t="n"/>
      <c r="H193" s="4" t="n"/>
      <c r="I193" s="4" t="n"/>
      <c r="J193" s="4" t="n"/>
    </row>
    <row r="194" ht="15.6" customHeight="1" s="33">
      <c r="A194" s="9" t="n"/>
      <c r="B194" s="4" t="n"/>
      <c r="C194" s="4" t="n"/>
      <c r="D194" s="4" t="n"/>
      <c r="E194" s="52" t="n"/>
      <c r="F194" s="4" t="n"/>
      <c r="G194" s="4" t="n"/>
      <c r="H194" s="4" t="n"/>
      <c r="I194" s="4" t="n"/>
      <c r="J194" s="4" t="n"/>
    </row>
    <row r="195" ht="15.6" customHeight="1" s="33">
      <c r="A195" s="9" t="n"/>
      <c r="B195" s="4" t="n"/>
      <c r="C195" s="4" t="n"/>
      <c r="D195" s="4" t="n"/>
      <c r="E195" s="52" t="n"/>
      <c r="F195" s="4" t="n"/>
      <c r="G195" s="4" t="n"/>
      <c r="H195" s="4" t="n"/>
      <c r="I195" s="4" t="n"/>
      <c r="J195" s="4" t="n"/>
    </row>
    <row r="196" ht="15.6" customHeight="1" s="33">
      <c r="A196" s="9" t="n"/>
      <c r="B196" s="4" t="n"/>
      <c r="C196" s="4" t="n"/>
      <c r="D196" s="4" t="n"/>
      <c r="E196" s="52" t="n"/>
      <c r="F196" s="4" t="n"/>
      <c r="G196" s="4" t="n"/>
      <c r="H196" s="4" t="n"/>
      <c r="I196" s="4" t="n"/>
      <c r="J196" s="4" t="n"/>
    </row>
    <row r="197" ht="15.6" customHeight="1" s="33">
      <c r="A197" s="9" t="n"/>
      <c r="B197" s="4" t="n"/>
      <c r="C197" s="4" t="n"/>
      <c r="D197" s="4" t="n"/>
      <c r="E197" s="52" t="n"/>
      <c r="F197" s="4" t="n"/>
      <c r="G197" s="4" t="n"/>
      <c r="H197" s="4" t="n"/>
      <c r="I197" s="4" t="n"/>
      <c r="J197" s="4" t="n"/>
    </row>
    <row r="198" ht="15.6" customHeight="1" s="33">
      <c r="A198" s="9" t="n"/>
      <c r="B198" s="4" t="n"/>
      <c r="C198" s="4" t="n"/>
      <c r="D198" s="4" t="n"/>
      <c r="E198" s="52" t="n"/>
      <c r="F198" s="4" t="n"/>
      <c r="G198" s="4" t="n"/>
      <c r="H198" s="4" t="n"/>
      <c r="I198" s="4" t="n"/>
      <c r="J198" s="4" t="n"/>
    </row>
    <row r="199" ht="15.6" customHeight="1" s="33">
      <c r="A199" s="9" t="n"/>
      <c r="B199" s="4" t="n"/>
      <c r="C199" s="4" t="n"/>
      <c r="D199" s="4" t="n"/>
      <c r="E199" s="52" t="n"/>
      <c r="F199" s="4" t="n"/>
      <c r="G199" s="4" t="n"/>
      <c r="H199" s="4" t="n"/>
      <c r="I199" s="4" t="n"/>
      <c r="J199" s="4" t="n"/>
    </row>
    <row r="200" ht="15.6" customHeight="1" s="33">
      <c r="A200" s="9" t="n"/>
      <c r="B200" s="4" t="n"/>
      <c r="C200" s="4" t="n"/>
      <c r="D200" s="4" t="n"/>
      <c r="E200" s="52" t="n"/>
      <c r="F200" s="4" t="n"/>
      <c r="G200" s="4" t="n"/>
      <c r="H200" s="4" t="n"/>
      <c r="I200" s="4" t="n"/>
      <c r="J200" s="4" t="n"/>
    </row>
    <row r="201" ht="15.6" customHeight="1" s="33">
      <c r="A201" s="9" t="n"/>
      <c r="B201" s="4" t="n"/>
      <c r="C201" s="4" t="n"/>
      <c r="D201" s="4" t="n"/>
      <c r="E201" s="52" t="n"/>
      <c r="F201" s="4" t="n"/>
      <c r="G201" s="4" t="n"/>
      <c r="H201" s="4" t="n"/>
      <c r="I201" s="4" t="n"/>
      <c r="J201" s="4" t="n"/>
    </row>
    <row r="202" ht="15.6" customHeight="1" s="33">
      <c r="A202" s="9" t="n"/>
      <c r="B202" s="4" t="n"/>
      <c r="C202" s="4" t="n"/>
      <c r="D202" s="4" t="n"/>
      <c r="E202" s="52" t="n"/>
      <c r="F202" s="4" t="n"/>
      <c r="G202" s="4" t="n"/>
      <c r="H202" s="4" t="n"/>
      <c r="I202" s="4" t="n"/>
      <c r="J202" s="4" t="n"/>
    </row>
    <row r="203" ht="15.6" customHeight="1" s="33">
      <c r="A203" s="9" t="n"/>
      <c r="B203" s="4" t="n"/>
      <c r="C203" s="4" t="n"/>
      <c r="D203" s="4" t="n"/>
      <c r="E203" s="52" t="n"/>
      <c r="F203" s="4" t="n"/>
      <c r="G203" s="4" t="n"/>
      <c r="H203" s="4" t="n"/>
      <c r="I203" s="4" t="n"/>
      <c r="J203" s="4" t="n"/>
    </row>
    <row r="204" ht="15.6" customHeight="1" s="33">
      <c r="A204" s="9" t="n"/>
      <c r="B204" s="4" t="n"/>
      <c r="C204" s="4" t="n"/>
      <c r="D204" s="4" t="n"/>
      <c r="E204" s="52" t="n"/>
      <c r="F204" s="4" t="n"/>
      <c r="G204" s="4" t="n"/>
      <c r="H204" s="4" t="n"/>
      <c r="I204" s="4" t="n"/>
      <c r="J204" s="4" t="n"/>
    </row>
  </sheetData>
  <mergeCells count="3">
    <mergeCell ref="A1:M1"/>
    <mergeCell ref="A2:M2"/>
    <mergeCell ref="A3:J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S204"/>
  <sheetViews>
    <sheetView showGridLines="0" workbookViewId="0">
      <selection activeCell="A1" sqref="A1"/>
    </sheetView>
  </sheetViews>
  <sheetFormatPr baseColWidth="8" defaultRowHeight="13.8"/>
  <cols>
    <col width="14.09765625" customWidth="1" style="33" min="1" max="1"/>
    <col width="16.796875" customWidth="1" style="33" min="2" max="17"/>
    <col width="20.8984375" customWidth="1" style="33" min="18" max="19"/>
  </cols>
  <sheetData>
    <row r="1" ht="28.5" customHeight="1" s="33">
      <c r="A1" s="76" t="inlineStr">
        <is>
          <t>明细_毛利分析</t>
        </is>
      </c>
    </row>
    <row r="2" ht="22.5" customHeight="1" s="33">
      <c r="A2" s="44" t="inlineStr">
        <is>
          <t>本表承接毛利分析页的手工拆解内容。请逐格填写，不再把多条信息塞进同一个单元格。</t>
        </is>
      </c>
    </row>
    <row r="3">
      <c r="A3" s="45" t="inlineStr">
        <is>
          <t>黄色单元格请作者手工维护。汇总_毛利分析会自动从本表取数并拼接网页需要的展示结果。</t>
        </is>
      </c>
    </row>
    <row r="4" ht="16.2" customHeight="1" s="33">
      <c r="A4" s="78" t="inlineStr">
        <is>
          <t>周次</t>
        </is>
      </c>
      <c r="B4" s="78" t="inlineStr">
        <is>
          <t>产品结构影响</t>
        </is>
      </c>
      <c r="C4" s="78" t="inlineStr">
        <is>
          <t>客户结构影响</t>
        </is>
      </c>
      <c r="D4" s="78" t="inlineStr">
        <is>
          <t>成本变动影响</t>
        </is>
      </c>
      <c r="E4" s="78" t="inlineStr">
        <is>
          <t>期间费用影响</t>
        </is>
      </c>
      <c r="F4" s="78" t="inlineStr">
        <is>
          <t>产品贡献度</t>
        </is>
      </c>
      <c r="G4" s="78" t="inlineStr">
        <is>
          <t>客户贡献度</t>
        </is>
      </c>
      <c r="H4" s="78" t="inlineStr">
        <is>
          <t>成本贡献度</t>
        </is>
      </c>
      <c r="I4" s="78" t="inlineStr">
        <is>
          <t>期间贡献度</t>
        </is>
      </c>
      <c r="J4" s="78" t="inlineStr">
        <is>
          <t>异常项目1</t>
        </is>
      </c>
      <c r="K4" s="78" t="inlineStr">
        <is>
          <t>变化1</t>
        </is>
      </c>
      <c r="L4" s="78" t="inlineStr">
        <is>
          <t>原因1</t>
        </is>
      </c>
      <c r="M4" s="78" t="inlineStr">
        <is>
          <t>等级1</t>
        </is>
      </c>
      <c r="N4" s="78" t="inlineStr">
        <is>
          <t>异常项目2</t>
        </is>
      </c>
      <c r="O4" s="78" t="inlineStr">
        <is>
          <t>变化2</t>
        </is>
      </c>
      <c r="P4" s="78" t="inlineStr">
        <is>
          <t>原因2</t>
        </is>
      </c>
      <c r="Q4" s="78" t="inlineStr">
        <is>
          <t>等级2</t>
        </is>
      </c>
      <c r="R4" s="78" t="inlineStr">
        <is>
          <t>业务追问1</t>
        </is>
      </c>
      <c r="S4" s="78" t="inlineStr">
        <is>
          <t>业务追问2</t>
        </is>
      </c>
    </row>
    <row r="5" ht="15.6" customHeight="1" s="33">
      <c r="A5" s="2" t="inlineStr">
        <is>
          <t>2026-W01</t>
        </is>
      </c>
      <c r="B5" s="53" t="n"/>
      <c r="C5" s="53" t="n"/>
      <c r="D5" s="53" t="n"/>
      <c r="E5" s="53" t="n"/>
      <c r="F5" s="12" t="n"/>
      <c r="G5" s="12" t="n"/>
      <c r="H5" s="12" t="n"/>
      <c r="I5" s="12" t="n"/>
      <c r="J5" s="4" t="n"/>
      <c r="K5" s="4" t="n"/>
      <c r="L5" s="4" t="n"/>
      <c r="M5" s="4" t="n"/>
      <c r="N5" s="4" t="n"/>
      <c r="O5" s="4" t="n"/>
      <c r="P5" s="4" t="n"/>
      <c r="Q5" s="4" t="n"/>
      <c r="R5" s="4" t="n"/>
      <c r="S5" s="4" t="n"/>
    </row>
    <row r="6" ht="15.6" customHeight="1" s="33">
      <c r="A6" s="2" t="inlineStr">
        <is>
          <t>2026-W02</t>
        </is>
      </c>
      <c r="B6" s="53" t="n"/>
      <c r="C6" s="53" t="n"/>
      <c r="D6" s="53" t="n"/>
      <c r="E6" s="53" t="n"/>
      <c r="F6" s="12" t="n"/>
      <c r="G6" s="12" t="n"/>
      <c r="H6" s="12" t="n"/>
      <c r="I6" s="12" t="n"/>
      <c r="J6" s="4" t="n"/>
      <c r="K6" s="4" t="n"/>
      <c r="L6" s="4" t="n"/>
      <c r="M6" s="4" t="n"/>
      <c r="N6" s="4" t="n"/>
      <c r="O6" s="4" t="n"/>
      <c r="P6" s="4" t="n"/>
      <c r="Q6" s="4" t="n"/>
      <c r="R6" s="4" t="n"/>
      <c r="S6" s="4" t="n"/>
    </row>
    <row r="7" ht="15.6" customHeight="1" s="33">
      <c r="A7" s="2" t="inlineStr">
        <is>
          <t>2026-W03</t>
        </is>
      </c>
      <c r="B7" s="53" t="n"/>
      <c r="C7" s="53" t="n"/>
      <c r="D7" s="53" t="n"/>
      <c r="E7" s="53" t="n"/>
      <c r="F7" s="12" t="n"/>
      <c r="G7" s="12" t="n"/>
      <c r="H7" s="12" t="n"/>
      <c r="I7" s="12" t="n"/>
      <c r="J7" s="4" t="n"/>
      <c r="K7" s="4" t="n"/>
      <c r="L7" s="4" t="n"/>
      <c r="M7" s="4" t="n"/>
      <c r="N7" s="4" t="n"/>
      <c r="O7" s="4" t="n"/>
      <c r="P7" s="4" t="n"/>
      <c r="Q7" s="4" t="n"/>
      <c r="R7" s="4" t="n"/>
      <c r="S7" s="4" t="n"/>
    </row>
    <row r="8" ht="15.6" customHeight="1" s="33">
      <c r="A8" s="2" t="inlineStr">
        <is>
          <t>2026-W04</t>
        </is>
      </c>
      <c r="B8" s="53" t="n"/>
      <c r="C8" s="53" t="n"/>
      <c r="D8" s="53" t="n"/>
      <c r="E8" s="53" t="n"/>
      <c r="F8" s="12" t="n"/>
      <c r="G8" s="12" t="n"/>
      <c r="H8" s="12" t="n"/>
      <c r="I8" s="12" t="n"/>
      <c r="J8" s="4" t="n"/>
      <c r="K8" s="4" t="n"/>
      <c r="L8" s="4" t="n"/>
      <c r="M8" s="4" t="n"/>
      <c r="N8" s="4" t="n"/>
      <c r="O8" s="4" t="n"/>
      <c r="P8" s="4" t="n"/>
      <c r="Q8" s="4" t="n"/>
      <c r="R8" s="4" t="n"/>
      <c r="S8" s="4" t="n"/>
    </row>
    <row r="9" ht="15.6" customHeight="1" s="33">
      <c r="A9" s="2" t="inlineStr">
        <is>
          <t>2026-W05</t>
        </is>
      </c>
      <c r="B9" s="53" t="n"/>
      <c r="C9" s="53" t="n"/>
      <c r="D9" s="53" t="n"/>
      <c r="E9" s="53" t="n"/>
      <c r="F9" s="12" t="n"/>
      <c r="G9" s="12" t="n"/>
      <c r="H9" s="12" t="n"/>
      <c r="I9" s="12" t="n"/>
      <c r="J9" s="4" t="n"/>
      <c r="K9" s="4" t="n"/>
      <c r="L9" s="4" t="n"/>
      <c r="M9" s="4" t="n"/>
      <c r="N9" s="4" t="n"/>
      <c r="O9" s="4" t="n"/>
      <c r="P9" s="4" t="n"/>
      <c r="Q9" s="4" t="n"/>
      <c r="R9" s="4" t="n"/>
      <c r="S9" s="4" t="n"/>
    </row>
    <row r="10" ht="15.6" customHeight="1" s="33">
      <c r="A10" s="2" t="inlineStr">
        <is>
          <t>2026-W06</t>
        </is>
      </c>
      <c r="B10" s="53" t="n"/>
      <c r="C10" s="53" t="n"/>
      <c r="D10" s="53" t="n"/>
      <c r="E10" s="53" t="n"/>
      <c r="F10" s="12" t="n"/>
      <c r="G10" s="12" t="n"/>
      <c r="H10" s="12" t="n"/>
      <c r="I10" s="12" t="n"/>
      <c r="J10" s="4" t="n"/>
      <c r="K10" s="4" t="n"/>
      <c r="L10" s="4" t="n"/>
      <c r="M10" s="4" t="n"/>
      <c r="N10" s="4" t="n"/>
      <c r="O10" s="4" t="n"/>
      <c r="P10" s="4" t="n"/>
      <c r="Q10" s="4" t="n"/>
      <c r="R10" s="4" t="n"/>
      <c r="S10" s="4" t="n"/>
    </row>
    <row r="11" ht="15.6" customHeight="1" s="33">
      <c r="A11" s="2" t="inlineStr">
        <is>
          <t>2026-W07</t>
        </is>
      </c>
      <c r="B11" s="53" t="n"/>
      <c r="C11" s="53" t="n"/>
      <c r="D11" s="53" t="n"/>
      <c r="E11" s="53" t="n"/>
      <c r="F11" s="12" t="n"/>
      <c r="G11" s="12" t="n"/>
      <c r="H11" s="12" t="n"/>
      <c r="I11" s="12" t="n"/>
      <c r="J11" s="4" t="n"/>
      <c r="K11" s="4" t="n"/>
      <c r="L11" s="4" t="n"/>
      <c r="M11" s="4" t="n"/>
      <c r="N11" s="4" t="n"/>
      <c r="O11" s="4" t="n"/>
      <c r="P11" s="4" t="n"/>
      <c r="Q11" s="4" t="n"/>
      <c r="R11" s="4" t="n"/>
      <c r="S11" s="4" t="n"/>
    </row>
    <row r="12" ht="15.6" customHeight="1" s="33">
      <c r="A12" s="2" t="inlineStr">
        <is>
          <t>2026-W08</t>
        </is>
      </c>
      <c r="B12" s="53" t="n"/>
      <c r="C12" s="53" t="n"/>
      <c r="D12" s="53" t="n"/>
      <c r="E12" s="53" t="n"/>
      <c r="F12" s="12" t="n"/>
      <c r="G12" s="12" t="n"/>
      <c r="H12" s="12" t="n"/>
      <c r="I12" s="12" t="n"/>
      <c r="J12" s="4" t="n"/>
      <c r="K12" s="4" t="n"/>
      <c r="L12" s="4" t="n"/>
      <c r="M12" s="4" t="n"/>
      <c r="N12" s="4" t="n"/>
      <c r="O12" s="4" t="n"/>
      <c r="P12" s="4" t="n"/>
      <c r="Q12" s="4" t="n"/>
      <c r="R12" s="4" t="n"/>
      <c r="S12" s="4" t="n"/>
    </row>
    <row r="13" ht="15.6" customHeight="1" s="33">
      <c r="A13" s="2" t="inlineStr">
        <is>
          <t>2026-W09</t>
        </is>
      </c>
      <c r="B13" s="53" t="n"/>
      <c r="C13" s="53" t="n"/>
      <c r="D13" s="53" t="n"/>
      <c r="E13" s="53" t="n"/>
      <c r="F13" s="12" t="n"/>
      <c r="G13" s="12" t="n"/>
      <c r="H13" s="12" t="n"/>
      <c r="I13" s="12" t="n"/>
      <c r="J13" s="4" t="n"/>
      <c r="K13" s="4" t="n"/>
      <c r="L13" s="4" t="n"/>
      <c r="M13" s="4" t="n"/>
      <c r="N13" s="4" t="n"/>
      <c r="O13" s="4" t="n"/>
      <c r="P13" s="4" t="n"/>
      <c r="Q13" s="4" t="n"/>
      <c r="R13" s="4" t="n"/>
      <c r="S13" s="4" t="n"/>
    </row>
    <row r="14" ht="15.6" customHeight="1" s="33">
      <c r="A14" s="2" t="inlineStr">
        <is>
          <t>2026-W10</t>
        </is>
      </c>
      <c r="B14" s="53" t="n"/>
      <c r="C14" s="53" t="n"/>
      <c r="D14" s="53" t="n"/>
      <c r="E14" s="53" t="n"/>
      <c r="F14" s="12" t="n"/>
      <c r="G14" s="12" t="n"/>
      <c r="H14" s="12" t="n"/>
      <c r="I14" s="12" t="n"/>
      <c r="J14" s="4" t="n"/>
      <c r="K14" s="4" t="n"/>
      <c r="L14" s="4" t="n"/>
      <c r="M14" s="4" t="n"/>
      <c r="N14" s="4" t="n"/>
      <c r="O14" s="4" t="n"/>
      <c r="P14" s="4" t="n"/>
      <c r="Q14" s="4" t="n"/>
      <c r="R14" s="4" t="n"/>
      <c r="S14" s="4" t="n"/>
    </row>
    <row r="15" ht="15.6" customHeight="1" s="33">
      <c r="A15" s="2" t="inlineStr">
        <is>
          <t>2026-W11</t>
        </is>
      </c>
      <c r="B15" s="53" t="n"/>
      <c r="C15" s="53" t="n"/>
      <c r="D15" s="53" t="n"/>
      <c r="E15" s="53" t="n"/>
      <c r="F15" s="12" t="n"/>
      <c r="G15" s="12" t="n"/>
      <c r="H15" s="12" t="n"/>
      <c r="I15" s="12" t="n"/>
      <c r="J15" s="4" t="n"/>
      <c r="K15" s="4" t="n"/>
      <c r="L15" s="4" t="n"/>
      <c r="M15" s="4" t="n"/>
      <c r="N15" s="4" t="n"/>
      <c r="O15" s="4" t="n"/>
      <c r="P15" s="4" t="n"/>
      <c r="Q15" s="4" t="n"/>
      <c r="R15" s="4" t="n"/>
      <c r="S15" s="4" t="n"/>
    </row>
    <row r="16" ht="15.6" customHeight="1" s="33">
      <c r="A16" s="2" t="inlineStr">
        <is>
          <t>2026-W12</t>
        </is>
      </c>
      <c r="B16" s="53" t="n"/>
      <c r="C16" s="53" t="n"/>
      <c r="D16" s="53" t="n"/>
      <c r="E16" s="53" t="n"/>
      <c r="F16" s="12" t="n"/>
      <c r="G16" s="12" t="n"/>
      <c r="H16" s="12" t="n"/>
      <c r="I16" s="12" t="n"/>
      <c r="J16" s="4" t="n"/>
      <c r="K16" s="4" t="n"/>
      <c r="L16" s="4" t="n"/>
      <c r="M16" s="4" t="n"/>
      <c r="N16" s="4" t="n"/>
      <c r="O16" s="4" t="n"/>
      <c r="P16" s="4" t="n"/>
      <c r="Q16" s="4" t="n"/>
      <c r="R16" s="4" t="n"/>
      <c r="S16" s="4" t="n"/>
    </row>
    <row r="17" ht="15.6" customHeight="1" s="33">
      <c r="A17" s="2" t="inlineStr">
        <is>
          <t>2026-W13</t>
        </is>
      </c>
      <c r="B17" s="53" t="n"/>
      <c r="C17" s="53" t="n"/>
      <c r="D17" s="53" t="n"/>
      <c r="E17" s="53" t="n"/>
      <c r="F17" s="12" t="n"/>
      <c r="G17" s="12" t="n"/>
      <c r="H17" s="12" t="n"/>
      <c r="I17" s="12" t="n"/>
      <c r="J17" s="4" t="n"/>
      <c r="K17" s="4" t="n"/>
      <c r="L17" s="4" t="n"/>
      <c r="M17" s="4" t="n"/>
      <c r="N17" s="4" t="n"/>
      <c r="O17" s="4" t="n"/>
      <c r="P17" s="4" t="n"/>
      <c r="Q17" s="4" t="n"/>
      <c r="R17" s="4" t="n"/>
      <c r="S17" s="4" t="n"/>
    </row>
    <row r="18" ht="15.6" customHeight="1" s="33">
      <c r="A18" s="2" t="inlineStr">
        <is>
          <t>2026-W14</t>
        </is>
      </c>
      <c r="B18" s="53" t="n"/>
      <c r="C18" s="53" t="n"/>
      <c r="D18" s="53" t="n"/>
      <c r="E18" s="53" t="n"/>
      <c r="F18" s="12" t="n"/>
      <c r="G18" s="12" t="n"/>
      <c r="H18" s="12" t="n"/>
      <c r="I18" s="12" t="n"/>
      <c r="J18" s="4" t="n"/>
      <c r="K18" s="4" t="n"/>
      <c r="L18" s="4" t="n"/>
      <c r="M18" s="4" t="n"/>
      <c r="N18" s="4" t="n"/>
      <c r="O18" s="4" t="n"/>
      <c r="P18" s="4" t="n"/>
      <c r="Q18" s="4" t="n"/>
      <c r="R18" s="4" t="n"/>
      <c r="S18" s="4" t="n"/>
    </row>
    <row r="19" ht="15.6" customHeight="1" s="33">
      <c r="A19" s="2" t="inlineStr">
        <is>
          <t>2026-W15</t>
        </is>
      </c>
      <c r="B19" s="53" t="n"/>
      <c r="C19" s="53" t="n"/>
      <c r="D19" s="53" t="n"/>
      <c r="E19" s="53" t="n"/>
      <c r="F19" s="12" t="n"/>
      <c r="G19" s="12" t="n"/>
      <c r="H19" s="12" t="n"/>
      <c r="I19" s="12" t="n"/>
      <c r="J19" s="4" t="n"/>
      <c r="K19" s="4" t="n"/>
      <c r="L19" s="4" t="n"/>
      <c r="M19" s="4" t="n"/>
      <c r="N19" s="4" t="n"/>
      <c r="O19" s="4" t="n"/>
      <c r="P19" s="4" t="n"/>
      <c r="Q19" s="4" t="n"/>
      <c r="R19" s="4" t="n"/>
      <c r="S19" s="4" t="n"/>
    </row>
    <row r="20" ht="15.6" customHeight="1" s="33">
      <c r="A20" s="2" t="inlineStr">
        <is>
          <t>2026-W16</t>
        </is>
      </c>
      <c r="B20" s="53" t="n"/>
      <c r="C20" s="53" t="n"/>
      <c r="D20" s="53" t="n"/>
      <c r="E20" s="53" t="n"/>
      <c r="F20" s="12" t="n"/>
      <c r="G20" s="12" t="n"/>
      <c r="H20" s="12" t="n"/>
      <c r="I20" s="12" t="n"/>
      <c r="J20" s="4" t="n"/>
      <c r="K20" s="4" t="n"/>
      <c r="L20" s="4" t="n"/>
      <c r="M20" s="4" t="n"/>
      <c r="N20" s="4" t="n"/>
      <c r="O20" s="4" t="n"/>
      <c r="P20" s="4" t="n"/>
      <c r="Q20" s="4" t="n"/>
      <c r="R20" s="4" t="n"/>
      <c r="S20" s="4" t="n"/>
    </row>
    <row r="21" ht="15.6" customHeight="1" s="33">
      <c r="A21" s="2" t="inlineStr">
        <is>
          <t>2026-W17</t>
        </is>
      </c>
      <c r="B21" s="53" t="n"/>
      <c r="C21" s="53" t="n"/>
      <c r="D21" s="53" t="n"/>
      <c r="E21" s="53" t="n"/>
      <c r="F21" s="12" t="n"/>
      <c r="G21" s="12" t="n"/>
      <c r="H21" s="12" t="n"/>
      <c r="I21" s="12" t="n"/>
      <c r="J21" s="4" t="n"/>
      <c r="K21" s="4" t="n"/>
      <c r="L21" s="4" t="n"/>
      <c r="M21" s="4" t="n"/>
      <c r="N21" s="4" t="n"/>
      <c r="O21" s="4" t="n"/>
      <c r="P21" s="4" t="n"/>
      <c r="Q21" s="4" t="n"/>
      <c r="R21" s="4" t="n"/>
      <c r="S21" s="4" t="n"/>
    </row>
    <row r="22" ht="15.6" customHeight="1" s="33">
      <c r="A22" s="2" t="inlineStr">
        <is>
          <t>2026-W18</t>
        </is>
      </c>
      <c r="B22" s="53" t="n"/>
      <c r="C22" s="53" t="n"/>
      <c r="D22" s="53" t="n"/>
      <c r="E22" s="53" t="n"/>
      <c r="F22" s="12" t="n"/>
      <c r="G22" s="12" t="n"/>
      <c r="H22" s="12" t="n"/>
      <c r="I22" s="12" t="n"/>
      <c r="J22" s="4" t="n"/>
      <c r="K22" s="4" t="n"/>
      <c r="L22" s="4" t="n"/>
      <c r="M22" s="4" t="n"/>
      <c r="N22" s="4" t="n"/>
      <c r="O22" s="4" t="n"/>
      <c r="P22" s="4" t="n"/>
      <c r="Q22" s="4" t="n"/>
      <c r="R22" s="4" t="n"/>
      <c r="S22" s="4" t="n"/>
    </row>
    <row r="23" ht="15.6" customHeight="1" s="33">
      <c r="A23" s="2" t="inlineStr">
        <is>
          <t>2026-W19</t>
        </is>
      </c>
      <c r="B23" s="53" t="n">
        <v>0.011</v>
      </c>
      <c r="C23" s="53" t="n">
        <v>-0.006</v>
      </c>
      <c r="D23" s="53" t="n">
        <v>-0.008999999999999999</v>
      </c>
      <c r="E23" s="53" t="n">
        <v>0.003</v>
      </c>
      <c r="F23" s="12" t="n">
        <v>0.39</v>
      </c>
      <c r="G23" s="12" t="n">
        <v>-0.18</v>
      </c>
      <c r="H23" s="12" t="n">
        <v>-0.31</v>
      </c>
      <c r="I23" s="12" t="n">
        <v>0.1</v>
      </c>
      <c r="J23" s="4" t="inlineStr">
        <is>
          <t>客户A</t>
        </is>
      </c>
      <c r="K23" s="4" t="inlineStr">
        <is>
          <t>-1.28%</t>
        </is>
      </c>
      <c r="L23" s="4" t="inlineStr">
        <is>
          <t>价格折扣增加</t>
        </is>
      </c>
      <c r="M23" s="4" t="inlineStr">
        <is>
          <t>待确认</t>
        </is>
      </c>
      <c r="N23" s="4" t="n"/>
      <c r="O23" s="4" t="n"/>
      <c r="P23" s="4" t="n"/>
      <c r="Q23" s="4" t="n"/>
      <c r="R23" s="4" t="inlineStr">
        <is>
          <t>哪些客户/产品拉低了毛利率？</t>
        </is>
      </c>
      <c r="S23" s="4" t="inlineStr">
        <is>
          <t>成本上升是短期还是长期？</t>
        </is>
      </c>
    </row>
    <row r="24" ht="15.6" customHeight="1" s="33">
      <c r="A24" s="2" t="inlineStr">
        <is>
          <t>2026-W20</t>
        </is>
      </c>
      <c r="B24" s="53" t="n">
        <v>-0.008</v>
      </c>
      <c r="C24" s="53" t="n">
        <v>-0.007</v>
      </c>
      <c r="D24" s="53" t="n">
        <v>-0.013</v>
      </c>
      <c r="E24" s="53" t="n">
        <v>0.001</v>
      </c>
      <c r="F24" s="12" t="n">
        <v>-0.22</v>
      </c>
      <c r="G24" s="12" t="n">
        <v>-0.19</v>
      </c>
      <c r="H24" s="12" t="n">
        <v>-0.41</v>
      </c>
      <c r="I24" s="12" t="n">
        <v>0.02</v>
      </c>
      <c r="J24" s="4" t="inlineStr">
        <is>
          <t>产品B</t>
        </is>
      </c>
      <c r="K24" s="4" t="inlineStr">
        <is>
          <t>-0.96%</t>
        </is>
      </c>
      <c r="L24" s="4" t="inlineStr">
        <is>
          <t>原材料成本上涨</t>
        </is>
      </c>
      <c r="M24" s="4" t="inlineStr">
        <is>
          <t>中</t>
        </is>
      </c>
      <c r="N24" s="4" t="inlineStr">
        <is>
          <t>客户D</t>
        </is>
      </c>
      <c r="O24" s="4" t="inlineStr">
        <is>
          <t>-0.55%</t>
        </is>
      </c>
      <c r="P24" s="4" t="inlineStr">
        <is>
          <t>小批量订单占比高</t>
        </is>
      </c>
      <c r="Q24" s="4" t="inlineStr">
        <is>
          <t>中</t>
        </is>
      </c>
      <c r="R24" s="4" t="inlineStr">
        <is>
          <t>是否存在低毛利订单集中？</t>
        </is>
      </c>
      <c r="S24" s="4" t="inlineStr">
        <is>
          <t>价格策略是否需要调整？</t>
        </is>
      </c>
    </row>
    <row r="25" ht="15.6" customHeight="1" s="33">
      <c r="A25" s="2" t="inlineStr">
        <is>
          <t>2026-W21</t>
        </is>
      </c>
      <c r="B25" s="53" t="n">
        <v>0.015</v>
      </c>
      <c r="C25" s="53" t="n">
        <v>0.004</v>
      </c>
      <c r="D25" s="53" t="n">
        <v>0.006</v>
      </c>
      <c r="E25" s="53" t="n">
        <v>0.002</v>
      </c>
      <c r="F25" s="12" t="n">
        <v>0.44</v>
      </c>
      <c r="G25" s="12" t="n">
        <v>0.11</v>
      </c>
      <c r="H25" s="12" t="n">
        <v>0.19</v>
      </c>
      <c r="I25" s="12" t="n">
        <v>0.06</v>
      </c>
      <c r="J25" s="4" t="inlineStr">
        <is>
          <t>产品A</t>
        </is>
      </c>
      <c r="K25" s="4" t="inlineStr">
        <is>
          <t>-0.41%</t>
        </is>
      </c>
      <c r="L25" s="4" t="inlineStr">
        <is>
          <t>人工费用增加</t>
        </is>
      </c>
      <c r="M25" s="4" t="inlineStr">
        <is>
          <t>中</t>
        </is>
      </c>
      <c r="N25" s="4" t="n"/>
      <c r="O25" s="4" t="n"/>
      <c r="P25" s="4" t="n"/>
      <c r="Q25" s="4" t="n"/>
      <c r="R25" s="4" t="inlineStr">
        <is>
          <t>高毛利产品占比是否还能提升？</t>
        </is>
      </c>
      <c r="S25" s="4" t="inlineStr">
        <is>
          <t>客户组合改善是否可持续？</t>
        </is>
      </c>
    </row>
    <row r="26" ht="15.6" customHeight="1" s="33">
      <c r="A26" s="2" t="inlineStr">
        <is>
          <t>2026-W22</t>
        </is>
      </c>
      <c r="B26" s="53" t="n">
        <v>0.0215</v>
      </c>
      <c r="C26" s="53" t="n">
        <v>-0.0132</v>
      </c>
      <c r="D26" s="53" t="n">
        <v>-0.0205</v>
      </c>
      <c r="E26" s="53" t="n">
        <v>0.008200000000000001</v>
      </c>
      <c r="F26" s="12" t="n">
        <v>0.43</v>
      </c>
      <c r="G26" s="12" t="n">
        <v>-0.26</v>
      </c>
      <c r="H26" s="12" t="n">
        <v>-0.41</v>
      </c>
      <c r="I26" s="12" t="n">
        <v>0.16</v>
      </c>
      <c r="J26" s="4" t="inlineStr">
        <is>
          <t>客户A</t>
        </is>
      </c>
      <c r="K26" s="4" t="inlineStr">
        <is>
          <t>-1.28%</t>
        </is>
      </c>
      <c r="L26" s="4" t="inlineStr">
        <is>
          <t>价格折扣增加</t>
        </is>
      </c>
      <c r="M26" s="4" t="inlineStr">
        <is>
          <t>高</t>
        </is>
      </c>
      <c r="N26" s="4" t="inlineStr">
        <is>
          <t>产品B</t>
        </is>
      </c>
      <c r="O26" s="4" t="inlineStr">
        <is>
          <t>-0.96%</t>
        </is>
      </c>
      <c r="P26" s="4" t="inlineStr">
        <is>
          <t>原材料成本上涨</t>
        </is>
      </c>
      <c r="Q26" s="4" t="inlineStr">
        <is>
          <t>中</t>
        </is>
      </c>
      <c r="R26" s="4" t="inlineStr">
        <is>
          <t>哪些客户/产品拉低了毛利率？</t>
        </is>
      </c>
      <c r="S26" s="4" t="inlineStr">
        <is>
          <t>成本上升是短期还是长期？</t>
        </is>
      </c>
    </row>
    <row r="27" ht="15.6" customHeight="1" s="33">
      <c r="A27" s="2" t="inlineStr">
        <is>
          <t>2026-W23</t>
        </is>
      </c>
      <c r="B27" s="53" t="n"/>
      <c r="C27" s="53" t="n"/>
      <c r="D27" s="53" t="n"/>
      <c r="E27" s="53" t="n"/>
      <c r="F27" s="12" t="n"/>
      <c r="G27" s="12" t="n"/>
      <c r="H27" s="12" t="n"/>
      <c r="I27" s="12" t="n"/>
      <c r="J27" s="4" t="n"/>
      <c r="K27" s="4" t="n"/>
      <c r="L27" s="4" t="n"/>
      <c r="M27" s="4" t="n"/>
      <c r="N27" s="4" t="n"/>
      <c r="O27" s="4" t="n"/>
      <c r="P27" s="4" t="n"/>
      <c r="Q27" s="4" t="n"/>
      <c r="R27" s="4" t="n"/>
      <c r="S27" s="4" t="n"/>
    </row>
    <row r="28" ht="15.6" customHeight="1" s="33">
      <c r="A28" s="2" t="inlineStr">
        <is>
          <t>2026-W24</t>
        </is>
      </c>
      <c r="B28" s="53" t="n"/>
      <c r="C28" s="53" t="n"/>
      <c r="D28" s="53" t="n"/>
      <c r="E28" s="53" t="n"/>
      <c r="F28" s="12" t="n"/>
      <c r="G28" s="12" t="n"/>
      <c r="H28" s="12" t="n"/>
      <c r="I28" s="12" t="n"/>
      <c r="J28" s="4" t="n"/>
      <c r="K28" s="4" t="n"/>
      <c r="L28" s="4" t="n"/>
      <c r="M28" s="4" t="n"/>
      <c r="N28" s="4" t="n"/>
      <c r="O28" s="4" t="n"/>
      <c r="P28" s="4" t="n"/>
      <c r="Q28" s="4" t="n"/>
      <c r="R28" s="4" t="n"/>
      <c r="S28" s="4" t="n"/>
    </row>
    <row r="29" ht="15.6" customHeight="1" s="33">
      <c r="A29" s="2" t="inlineStr">
        <is>
          <t>2026-W25</t>
        </is>
      </c>
      <c r="B29" s="53" t="n"/>
      <c r="C29" s="53" t="n"/>
      <c r="D29" s="53" t="n"/>
      <c r="E29" s="53" t="n"/>
      <c r="F29" s="12" t="n"/>
      <c r="G29" s="12" t="n"/>
      <c r="H29" s="12" t="n"/>
      <c r="I29" s="12" t="n"/>
      <c r="J29" s="4" t="n"/>
      <c r="K29" s="4" t="n"/>
      <c r="L29" s="4" t="n"/>
      <c r="M29" s="4" t="n"/>
      <c r="N29" s="4" t="n"/>
      <c r="O29" s="4" t="n"/>
      <c r="P29" s="4" t="n"/>
      <c r="Q29" s="4" t="n"/>
      <c r="R29" s="4" t="n"/>
      <c r="S29" s="4" t="n"/>
    </row>
    <row r="30" ht="15.6" customHeight="1" s="33">
      <c r="A30" s="2" t="inlineStr">
        <is>
          <t>2026-W26</t>
        </is>
      </c>
      <c r="B30" s="53" t="n"/>
      <c r="C30" s="53" t="n"/>
      <c r="D30" s="53" t="n"/>
      <c r="E30" s="53" t="n"/>
      <c r="F30" s="12" t="n"/>
      <c r="G30" s="12" t="n"/>
      <c r="H30" s="12" t="n"/>
      <c r="I30" s="12" t="n"/>
      <c r="J30" s="4" t="n"/>
      <c r="K30" s="4" t="n"/>
      <c r="L30" s="4" t="n"/>
      <c r="M30" s="4" t="n"/>
      <c r="N30" s="4" t="n"/>
      <c r="O30" s="4" t="n"/>
      <c r="P30" s="4" t="n"/>
      <c r="Q30" s="4" t="n"/>
      <c r="R30" s="4" t="n"/>
      <c r="S30" s="4" t="n"/>
    </row>
    <row r="31" ht="15.6" customHeight="1" s="33">
      <c r="A31" s="2" t="inlineStr">
        <is>
          <t>2026-W27</t>
        </is>
      </c>
      <c r="B31" s="53" t="n"/>
      <c r="C31" s="53" t="n"/>
      <c r="D31" s="53" t="n"/>
      <c r="E31" s="53" t="n"/>
      <c r="F31" s="12" t="n"/>
      <c r="G31" s="12" t="n"/>
      <c r="H31" s="12" t="n"/>
      <c r="I31" s="12" t="n"/>
      <c r="J31" s="4" t="n"/>
      <c r="K31" s="4" t="n"/>
      <c r="L31" s="4" t="n"/>
      <c r="M31" s="4" t="n"/>
      <c r="N31" s="4" t="n"/>
      <c r="O31" s="4" t="n"/>
      <c r="P31" s="4" t="n"/>
      <c r="Q31" s="4" t="n"/>
      <c r="R31" s="4" t="n"/>
      <c r="S31" s="4" t="n"/>
    </row>
    <row r="32" ht="15.6" customHeight="1" s="33">
      <c r="A32" s="2" t="inlineStr">
        <is>
          <t>2026-W28</t>
        </is>
      </c>
      <c r="B32" s="53" t="n"/>
      <c r="C32" s="53" t="n"/>
      <c r="D32" s="53" t="n"/>
      <c r="E32" s="53" t="n"/>
      <c r="F32" s="12" t="n"/>
      <c r="G32" s="12" t="n"/>
      <c r="H32" s="12" t="n"/>
      <c r="I32" s="12" t="n"/>
      <c r="J32" s="4" t="n"/>
      <c r="K32" s="4" t="n"/>
      <c r="L32" s="4" t="n"/>
      <c r="M32" s="4" t="n"/>
      <c r="N32" s="4" t="n"/>
      <c r="O32" s="4" t="n"/>
      <c r="P32" s="4" t="n"/>
      <c r="Q32" s="4" t="n"/>
      <c r="R32" s="4" t="n"/>
      <c r="S32" s="4" t="n"/>
    </row>
    <row r="33" ht="15.6" customHeight="1" s="33">
      <c r="A33" s="2" t="inlineStr">
        <is>
          <t>2026-W29</t>
        </is>
      </c>
      <c r="B33" s="53" t="n"/>
      <c r="C33" s="53" t="n"/>
      <c r="D33" s="53" t="n"/>
      <c r="E33" s="53" t="n"/>
      <c r="F33" s="12" t="n"/>
      <c r="G33" s="12" t="n"/>
      <c r="H33" s="12" t="n"/>
      <c r="I33" s="12" t="n"/>
      <c r="J33" s="4" t="n"/>
      <c r="K33" s="4" t="n"/>
      <c r="L33" s="4" t="n"/>
      <c r="M33" s="4" t="n"/>
      <c r="N33" s="4" t="n"/>
      <c r="O33" s="4" t="n"/>
      <c r="P33" s="4" t="n"/>
      <c r="Q33" s="4" t="n"/>
      <c r="R33" s="4" t="n"/>
      <c r="S33" s="4" t="n"/>
    </row>
    <row r="34" ht="15.6" customHeight="1" s="33">
      <c r="A34" s="2" t="inlineStr">
        <is>
          <t>2026-W30</t>
        </is>
      </c>
      <c r="B34" s="53" t="n"/>
      <c r="C34" s="53" t="n"/>
      <c r="D34" s="53" t="n"/>
      <c r="E34" s="53" t="n"/>
      <c r="F34" s="12" t="n"/>
      <c r="G34" s="12" t="n"/>
      <c r="H34" s="12" t="n"/>
      <c r="I34" s="12" t="n"/>
      <c r="J34" s="4" t="n"/>
      <c r="K34" s="4" t="n"/>
      <c r="L34" s="4" t="n"/>
      <c r="M34" s="4" t="n"/>
      <c r="N34" s="4" t="n"/>
      <c r="O34" s="4" t="n"/>
      <c r="P34" s="4" t="n"/>
      <c r="Q34" s="4" t="n"/>
      <c r="R34" s="4" t="n"/>
      <c r="S34" s="4" t="n"/>
    </row>
    <row r="35" ht="15.6" customHeight="1" s="33">
      <c r="A35" s="2" t="inlineStr">
        <is>
          <t>2026-W31</t>
        </is>
      </c>
      <c r="B35" s="53" t="n"/>
      <c r="C35" s="53" t="n"/>
      <c r="D35" s="53" t="n"/>
      <c r="E35" s="53" t="n"/>
      <c r="F35" s="12" t="n"/>
      <c r="G35" s="12" t="n"/>
      <c r="H35" s="12" t="n"/>
      <c r="I35" s="12" t="n"/>
      <c r="J35" s="4" t="n"/>
      <c r="K35" s="4" t="n"/>
      <c r="L35" s="4" t="n"/>
      <c r="M35" s="4" t="n"/>
      <c r="N35" s="4" t="n"/>
      <c r="O35" s="4" t="n"/>
      <c r="P35" s="4" t="n"/>
      <c r="Q35" s="4" t="n"/>
      <c r="R35" s="4" t="n"/>
      <c r="S35" s="4" t="n"/>
    </row>
    <row r="36" ht="15.6" customHeight="1" s="33">
      <c r="A36" s="2" t="inlineStr">
        <is>
          <t>2026-W32</t>
        </is>
      </c>
      <c r="B36" s="53" t="n"/>
      <c r="C36" s="53" t="n"/>
      <c r="D36" s="53" t="n"/>
      <c r="E36" s="53" t="n"/>
      <c r="F36" s="12" t="n"/>
      <c r="G36" s="12" t="n"/>
      <c r="H36" s="12" t="n"/>
      <c r="I36" s="12" t="n"/>
      <c r="J36" s="4" t="n"/>
      <c r="K36" s="4" t="n"/>
      <c r="L36" s="4" t="n"/>
      <c r="M36" s="4" t="n"/>
      <c r="N36" s="4" t="n"/>
      <c r="O36" s="4" t="n"/>
      <c r="P36" s="4" t="n"/>
      <c r="Q36" s="4" t="n"/>
      <c r="R36" s="4" t="n"/>
      <c r="S36" s="4" t="n"/>
    </row>
    <row r="37" ht="15.6" customHeight="1" s="33">
      <c r="A37" s="2" t="inlineStr">
        <is>
          <t>2026-W33</t>
        </is>
      </c>
      <c r="B37" s="53" t="n"/>
      <c r="C37" s="53" t="n"/>
      <c r="D37" s="53" t="n"/>
      <c r="E37" s="53" t="n"/>
      <c r="F37" s="12" t="n"/>
      <c r="G37" s="12" t="n"/>
      <c r="H37" s="12" t="n"/>
      <c r="I37" s="12" t="n"/>
      <c r="J37" s="4" t="n"/>
      <c r="K37" s="4" t="n"/>
      <c r="L37" s="4" t="n"/>
      <c r="M37" s="4" t="n"/>
      <c r="N37" s="4" t="n"/>
      <c r="O37" s="4" t="n"/>
      <c r="P37" s="4" t="n"/>
      <c r="Q37" s="4" t="n"/>
      <c r="R37" s="4" t="n"/>
      <c r="S37" s="4" t="n"/>
    </row>
    <row r="38" ht="15.6" customHeight="1" s="33">
      <c r="A38" s="2" t="inlineStr">
        <is>
          <t>2026-W34</t>
        </is>
      </c>
      <c r="B38" s="53" t="n"/>
      <c r="C38" s="53" t="n"/>
      <c r="D38" s="53" t="n"/>
      <c r="E38" s="53" t="n"/>
      <c r="F38" s="12" t="n"/>
      <c r="G38" s="12" t="n"/>
      <c r="H38" s="12" t="n"/>
      <c r="I38" s="12" t="n"/>
      <c r="J38" s="4" t="n"/>
      <c r="K38" s="4" t="n"/>
      <c r="L38" s="4" t="n"/>
      <c r="M38" s="4" t="n"/>
      <c r="N38" s="4" t="n"/>
      <c r="O38" s="4" t="n"/>
      <c r="P38" s="4" t="n"/>
      <c r="Q38" s="4" t="n"/>
      <c r="R38" s="4" t="n"/>
      <c r="S38" s="4" t="n"/>
    </row>
    <row r="39" ht="15.6" customHeight="1" s="33">
      <c r="A39" s="2" t="inlineStr">
        <is>
          <t>2026-W35</t>
        </is>
      </c>
      <c r="B39" s="53" t="n"/>
      <c r="C39" s="53" t="n"/>
      <c r="D39" s="53" t="n"/>
      <c r="E39" s="53" t="n"/>
      <c r="F39" s="12" t="n"/>
      <c r="G39" s="12" t="n"/>
      <c r="H39" s="12" t="n"/>
      <c r="I39" s="12" t="n"/>
      <c r="J39" s="4" t="n"/>
      <c r="K39" s="4" t="n"/>
      <c r="L39" s="4" t="n"/>
      <c r="M39" s="4" t="n"/>
      <c r="N39" s="4" t="n"/>
      <c r="O39" s="4" t="n"/>
      <c r="P39" s="4" t="n"/>
      <c r="Q39" s="4" t="n"/>
      <c r="R39" s="4" t="n"/>
      <c r="S39" s="4" t="n"/>
    </row>
    <row r="40" ht="15.6" customHeight="1" s="33">
      <c r="A40" s="2" t="inlineStr">
        <is>
          <t>2026-W36</t>
        </is>
      </c>
      <c r="B40" s="53" t="n"/>
      <c r="C40" s="53" t="n"/>
      <c r="D40" s="53" t="n"/>
      <c r="E40" s="53" t="n"/>
      <c r="F40" s="12" t="n"/>
      <c r="G40" s="12" t="n"/>
      <c r="H40" s="12" t="n"/>
      <c r="I40" s="12" t="n"/>
      <c r="J40" s="4" t="n"/>
      <c r="K40" s="4" t="n"/>
      <c r="L40" s="4" t="n"/>
      <c r="M40" s="4" t="n"/>
      <c r="N40" s="4" t="n"/>
      <c r="O40" s="4" t="n"/>
      <c r="P40" s="4" t="n"/>
      <c r="Q40" s="4" t="n"/>
      <c r="R40" s="4" t="n"/>
      <c r="S40" s="4" t="n"/>
    </row>
    <row r="41" ht="15.6" customHeight="1" s="33">
      <c r="A41" s="2" t="inlineStr">
        <is>
          <t>2026-W37</t>
        </is>
      </c>
      <c r="B41" s="53" t="n"/>
      <c r="C41" s="53" t="n"/>
      <c r="D41" s="53" t="n"/>
      <c r="E41" s="53" t="n"/>
      <c r="F41" s="12" t="n"/>
      <c r="G41" s="12" t="n"/>
      <c r="H41" s="12" t="n"/>
      <c r="I41" s="12" t="n"/>
      <c r="J41" s="4" t="n"/>
      <c r="K41" s="4" t="n"/>
      <c r="L41" s="4" t="n"/>
      <c r="M41" s="4" t="n"/>
      <c r="N41" s="4" t="n"/>
      <c r="O41" s="4" t="n"/>
      <c r="P41" s="4" t="n"/>
      <c r="Q41" s="4" t="n"/>
      <c r="R41" s="4" t="n"/>
      <c r="S41" s="4" t="n"/>
    </row>
    <row r="42" ht="15.6" customHeight="1" s="33">
      <c r="A42" s="2" t="inlineStr">
        <is>
          <t>2026-W38</t>
        </is>
      </c>
      <c r="B42" s="53" t="n"/>
      <c r="C42" s="53" t="n"/>
      <c r="D42" s="53" t="n"/>
      <c r="E42" s="53" t="n"/>
      <c r="F42" s="12" t="n"/>
      <c r="G42" s="12" t="n"/>
      <c r="H42" s="12" t="n"/>
      <c r="I42" s="12" t="n"/>
      <c r="J42" s="4" t="n"/>
      <c r="K42" s="4" t="n"/>
      <c r="L42" s="4" t="n"/>
      <c r="M42" s="4" t="n"/>
      <c r="N42" s="4" t="n"/>
      <c r="O42" s="4" t="n"/>
      <c r="P42" s="4" t="n"/>
      <c r="Q42" s="4" t="n"/>
      <c r="R42" s="4" t="n"/>
      <c r="S42" s="4" t="n"/>
    </row>
    <row r="43" ht="15.6" customHeight="1" s="33">
      <c r="A43" s="2" t="inlineStr">
        <is>
          <t>2026-W39</t>
        </is>
      </c>
      <c r="B43" s="53" t="n"/>
      <c r="C43" s="53" t="n"/>
      <c r="D43" s="53" t="n"/>
      <c r="E43" s="53" t="n"/>
      <c r="F43" s="12" t="n"/>
      <c r="G43" s="12" t="n"/>
      <c r="H43" s="12" t="n"/>
      <c r="I43" s="12" t="n"/>
      <c r="J43" s="4" t="n"/>
      <c r="K43" s="4" t="n"/>
      <c r="L43" s="4" t="n"/>
      <c r="M43" s="4" t="n"/>
      <c r="N43" s="4" t="n"/>
      <c r="O43" s="4" t="n"/>
      <c r="P43" s="4" t="n"/>
      <c r="Q43" s="4" t="n"/>
      <c r="R43" s="4" t="n"/>
      <c r="S43" s="4" t="n"/>
    </row>
    <row r="44" ht="15.6" customHeight="1" s="33">
      <c r="A44" s="2" t="inlineStr">
        <is>
          <t>2026-W40</t>
        </is>
      </c>
      <c r="B44" s="53" t="n"/>
      <c r="C44" s="53" t="n"/>
      <c r="D44" s="53" t="n"/>
      <c r="E44" s="53" t="n"/>
      <c r="F44" s="12" t="n"/>
      <c r="G44" s="12" t="n"/>
      <c r="H44" s="12" t="n"/>
      <c r="I44" s="12" t="n"/>
      <c r="J44" s="4" t="n"/>
      <c r="K44" s="4" t="n"/>
      <c r="L44" s="4" t="n"/>
      <c r="M44" s="4" t="n"/>
      <c r="N44" s="4" t="n"/>
      <c r="O44" s="4" t="n"/>
      <c r="P44" s="4" t="n"/>
      <c r="Q44" s="4" t="n"/>
      <c r="R44" s="4" t="n"/>
      <c r="S44" s="4" t="n"/>
    </row>
    <row r="45" ht="15.6" customHeight="1" s="33">
      <c r="A45" s="2" t="inlineStr">
        <is>
          <t>2026-W41</t>
        </is>
      </c>
      <c r="B45" s="53" t="n"/>
      <c r="C45" s="53" t="n"/>
      <c r="D45" s="53" t="n"/>
      <c r="E45" s="53" t="n"/>
      <c r="F45" s="12" t="n"/>
      <c r="G45" s="12" t="n"/>
      <c r="H45" s="12" t="n"/>
      <c r="I45" s="12" t="n"/>
      <c r="J45" s="4" t="n"/>
      <c r="K45" s="4" t="n"/>
      <c r="L45" s="4" t="n"/>
      <c r="M45" s="4" t="n"/>
      <c r="N45" s="4" t="n"/>
      <c r="O45" s="4" t="n"/>
      <c r="P45" s="4" t="n"/>
      <c r="Q45" s="4" t="n"/>
      <c r="R45" s="4" t="n"/>
      <c r="S45" s="4" t="n"/>
    </row>
    <row r="46" ht="15.6" customHeight="1" s="33">
      <c r="A46" s="2" t="inlineStr">
        <is>
          <t>2026-W42</t>
        </is>
      </c>
      <c r="B46" s="53" t="n"/>
      <c r="C46" s="53" t="n"/>
      <c r="D46" s="53" t="n"/>
      <c r="E46" s="53" t="n"/>
      <c r="F46" s="12" t="n"/>
      <c r="G46" s="12" t="n"/>
      <c r="H46" s="12" t="n"/>
      <c r="I46" s="12" t="n"/>
      <c r="J46" s="4" t="n"/>
      <c r="K46" s="4" t="n"/>
      <c r="L46" s="4" t="n"/>
      <c r="M46" s="4" t="n"/>
      <c r="N46" s="4" t="n"/>
      <c r="O46" s="4" t="n"/>
      <c r="P46" s="4" t="n"/>
      <c r="Q46" s="4" t="n"/>
      <c r="R46" s="4" t="n"/>
      <c r="S46" s="4" t="n"/>
    </row>
    <row r="47" ht="15.6" customHeight="1" s="33">
      <c r="A47" s="2" t="inlineStr">
        <is>
          <t>2026-W43</t>
        </is>
      </c>
      <c r="B47" s="53" t="n"/>
      <c r="C47" s="53" t="n"/>
      <c r="D47" s="53" t="n"/>
      <c r="E47" s="53" t="n"/>
      <c r="F47" s="12" t="n"/>
      <c r="G47" s="12" t="n"/>
      <c r="H47" s="12" t="n"/>
      <c r="I47" s="12" t="n"/>
      <c r="J47" s="4" t="n"/>
      <c r="K47" s="4" t="n"/>
      <c r="L47" s="4" t="n"/>
      <c r="M47" s="4" t="n"/>
      <c r="N47" s="4" t="n"/>
      <c r="O47" s="4" t="n"/>
      <c r="P47" s="4" t="n"/>
      <c r="Q47" s="4" t="n"/>
      <c r="R47" s="4" t="n"/>
      <c r="S47" s="4" t="n"/>
    </row>
    <row r="48" ht="15.6" customHeight="1" s="33">
      <c r="A48" s="2" t="inlineStr">
        <is>
          <t>2026-W44</t>
        </is>
      </c>
      <c r="B48" s="53" t="n"/>
      <c r="C48" s="53" t="n"/>
      <c r="D48" s="53" t="n"/>
      <c r="E48" s="53" t="n"/>
      <c r="F48" s="12" t="n"/>
      <c r="G48" s="12" t="n"/>
      <c r="H48" s="12" t="n"/>
      <c r="I48" s="12" t="n"/>
      <c r="J48" s="4" t="n"/>
      <c r="K48" s="4" t="n"/>
      <c r="L48" s="4" t="n"/>
      <c r="M48" s="4" t="n"/>
      <c r="N48" s="4" t="n"/>
      <c r="O48" s="4" t="n"/>
      <c r="P48" s="4" t="n"/>
      <c r="Q48" s="4" t="n"/>
      <c r="R48" s="4" t="n"/>
      <c r="S48" s="4" t="n"/>
    </row>
    <row r="49" ht="15.6" customHeight="1" s="33">
      <c r="A49" s="2" t="inlineStr">
        <is>
          <t>2026-W45</t>
        </is>
      </c>
      <c r="B49" s="53" t="n"/>
      <c r="C49" s="53" t="n"/>
      <c r="D49" s="53" t="n"/>
      <c r="E49" s="53" t="n"/>
      <c r="F49" s="12" t="n"/>
      <c r="G49" s="12" t="n"/>
      <c r="H49" s="12" t="n"/>
      <c r="I49" s="12" t="n"/>
      <c r="J49" s="4" t="n"/>
      <c r="K49" s="4" t="n"/>
      <c r="L49" s="4" t="n"/>
      <c r="M49" s="4" t="n"/>
      <c r="N49" s="4" t="n"/>
      <c r="O49" s="4" t="n"/>
      <c r="P49" s="4" t="n"/>
      <c r="Q49" s="4" t="n"/>
      <c r="R49" s="4" t="n"/>
      <c r="S49" s="4" t="n"/>
    </row>
    <row r="50" ht="15.6" customHeight="1" s="33">
      <c r="A50" s="2" t="inlineStr">
        <is>
          <t>2026-W46</t>
        </is>
      </c>
      <c r="B50" s="53" t="n"/>
      <c r="C50" s="53" t="n"/>
      <c r="D50" s="53" t="n"/>
      <c r="E50" s="53" t="n"/>
      <c r="F50" s="12" t="n"/>
      <c r="G50" s="12" t="n"/>
      <c r="H50" s="12" t="n"/>
      <c r="I50" s="12" t="n"/>
      <c r="J50" s="4" t="n"/>
      <c r="K50" s="4" t="n"/>
      <c r="L50" s="4" t="n"/>
      <c r="M50" s="4" t="n"/>
      <c r="N50" s="4" t="n"/>
      <c r="O50" s="4" t="n"/>
      <c r="P50" s="4" t="n"/>
      <c r="Q50" s="4" t="n"/>
      <c r="R50" s="4" t="n"/>
      <c r="S50" s="4" t="n"/>
    </row>
    <row r="51" ht="15.6" customHeight="1" s="33">
      <c r="A51" s="2" t="inlineStr">
        <is>
          <t>2026-W47</t>
        </is>
      </c>
      <c r="B51" s="53" t="n"/>
      <c r="C51" s="53" t="n"/>
      <c r="D51" s="53" t="n"/>
      <c r="E51" s="53" t="n"/>
      <c r="F51" s="12" t="n"/>
      <c r="G51" s="12" t="n"/>
      <c r="H51" s="12" t="n"/>
      <c r="I51" s="12" t="n"/>
      <c r="J51" s="4" t="n"/>
      <c r="K51" s="4" t="n"/>
      <c r="L51" s="4" t="n"/>
      <c r="M51" s="4" t="n"/>
      <c r="N51" s="4" t="n"/>
      <c r="O51" s="4" t="n"/>
      <c r="P51" s="4" t="n"/>
      <c r="Q51" s="4" t="n"/>
      <c r="R51" s="4" t="n"/>
      <c r="S51" s="4" t="n"/>
    </row>
    <row r="52" ht="15.6" customHeight="1" s="33">
      <c r="A52" s="2" t="inlineStr">
        <is>
          <t>2026-W48</t>
        </is>
      </c>
      <c r="B52" s="53" t="n"/>
      <c r="C52" s="53" t="n"/>
      <c r="D52" s="53" t="n"/>
      <c r="E52" s="53" t="n"/>
      <c r="F52" s="12" t="n"/>
      <c r="G52" s="12" t="n"/>
      <c r="H52" s="12" t="n"/>
      <c r="I52" s="12" t="n"/>
      <c r="J52" s="4" t="n"/>
      <c r="K52" s="4" t="n"/>
      <c r="L52" s="4" t="n"/>
      <c r="M52" s="4" t="n"/>
      <c r="N52" s="4" t="n"/>
      <c r="O52" s="4" t="n"/>
      <c r="P52" s="4" t="n"/>
      <c r="Q52" s="4" t="n"/>
      <c r="R52" s="4" t="n"/>
      <c r="S52" s="4" t="n"/>
    </row>
    <row r="53" ht="15.6" customHeight="1" s="33">
      <c r="A53" s="2" t="inlineStr">
        <is>
          <t>2026-W49</t>
        </is>
      </c>
      <c r="B53" s="53" t="n"/>
      <c r="C53" s="53" t="n"/>
      <c r="D53" s="53" t="n"/>
      <c r="E53" s="53" t="n"/>
      <c r="F53" s="12" t="n"/>
      <c r="G53" s="12" t="n"/>
      <c r="H53" s="12" t="n"/>
      <c r="I53" s="12" t="n"/>
      <c r="J53" s="4" t="n"/>
      <c r="K53" s="4" t="n"/>
      <c r="L53" s="4" t="n"/>
      <c r="M53" s="4" t="n"/>
      <c r="N53" s="4" t="n"/>
      <c r="O53" s="4" t="n"/>
      <c r="P53" s="4" t="n"/>
      <c r="Q53" s="4" t="n"/>
      <c r="R53" s="4" t="n"/>
      <c r="S53" s="4" t="n"/>
    </row>
    <row r="54" ht="15.6" customHeight="1" s="33">
      <c r="A54" s="2" t="inlineStr">
        <is>
          <t>2026-W50</t>
        </is>
      </c>
      <c r="B54" s="53" t="n"/>
      <c r="C54" s="53" t="n"/>
      <c r="D54" s="53" t="n"/>
      <c r="E54" s="53" t="n"/>
      <c r="F54" s="12" t="n"/>
      <c r="G54" s="12" t="n"/>
      <c r="H54" s="12" t="n"/>
      <c r="I54" s="12" t="n"/>
      <c r="J54" s="4" t="n"/>
      <c r="K54" s="4" t="n"/>
      <c r="L54" s="4" t="n"/>
      <c r="M54" s="4" t="n"/>
      <c r="N54" s="4" t="n"/>
      <c r="O54" s="4" t="n"/>
      <c r="P54" s="4" t="n"/>
      <c r="Q54" s="4" t="n"/>
      <c r="R54" s="4" t="n"/>
      <c r="S54" s="4" t="n"/>
    </row>
    <row r="55" ht="15.6" customHeight="1" s="33">
      <c r="A55" s="2" t="inlineStr">
        <is>
          <t>2026-W51</t>
        </is>
      </c>
      <c r="B55" s="53" t="n"/>
      <c r="C55" s="53" t="n"/>
      <c r="D55" s="53" t="n"/>
      <c r="E55" s="53" t="n"/>
      <c r="F55" s="12" t="n"/>
      <c r="G55" s="12" t="n"/>
      <c r="H55" s="12" t="n"/>
      <c r="I55" s="12" t="n"/>
      <c r="J55" s="4" t="n"/>
      <c r="K55" s="4" t="n"/>
      <c r="L55" s="4" t="n"/>
      <c r="M55" s="4" t="n"/>
      <c r="N55" s="4" t="n"/>
      <c r="O55" s="4" t="n"/>
      <c r="P55" s="4" t="n"/>
      <c r="Q55" s="4" t="n"/>
      <c r="R55" s="4" t="n"/>
      <c r="S55" s="4" t="n"/>
    </row>
    <row r="56" ht="15.6" customHeight="1" s="33">
      <c r="A56" s="2" t="inlineStr">
        <is>
          <t>2026-W52</t>
        </is>
      </c>
      <c r="B56" s="53" t="n"/>
      <c r="C56" s="53" t="n"/>
      <c r="D56" s="53" t="n"/>
      <c r="E56" s="53" t="n"/>
      <c r="F56" s="12" t="n"/>
      <c r="G56" s="12" t="n"/>
      <c r="H56" s="12" t="n"/>
      <c r="I56" s="12" t="n"/>
      <c r="J56" s="4" t="n"/>
      <c r="K56" s="4" t="n"/>
      <c r="L56" s="4" t="n"/>
      <c r="M56" s="4" t="n"/>
      <c r="N56" s="4" t="n"/>
      <c r="O56" s="4" t="n"/>
      <c r="P56" s="4" t="n"/>
      <c r="Q56" s="4" t="n"/>
      <c r="R56" s="4" t="n"/>
      <c r="S56" s="4" t="n"/>
    </row>
    <row r="57" ht="15.6" customHeight="1" s="33">
      <c r="A57" s="2" t="inlineStr">
        <is>
          <t>2026-W53</t>
        </is>
      </c>
      <c r="B57" s="53" t="n"/>
      <c r="C57" s="53" t="n"/>
      <c r="D57" s="53" t="n"/>
      <c r="E57" s="53" t="n"/>
      <c r="F57" s="12" t="n"/>
      <c r="G57" s="12" t="n"/>
      <c r="H57" s="12" t="n"/>
      <c r="I57" s="12" t="n"/>
      <c r="J57" s="4" t="n"/>
      <c r="K57" s="4" t="n"/>
      <c r="L57" s="4" t="n"/>
      <c r="M57" s="4" t="n"/>
      <c r="N57" s="4" t="n"/>
      <c r="O57" s="4" t="n"/>
      <c r="P57" s="4" t="n"/>
      <c r="Q57" s="4" t="n"/>
      <c r="R57" s="4" t="n"/>
      <c r="S57" s="4" t="n"/>
    </row>
    <row r="58" ht="15.6" customHeight="1" s="33">
      <c r="A58" s="2" t="n"/>
      <c r="B58" s="53" t="n"/>
      <c r="C58" s="53" t="n"/>
      <c r="D58" s="53" t="n"/>
      <c r="E58" s="53" t="n"/>
      <c r="F58" s="12" t="n"/>
      <c r="G58" s="12" t="n"/>
      <c r="H58" s="12" t="n"/>
      <c r="I58" s="12" t="n"/>
      <c r="J58" s="4" t="n"/>
      <c r="K58" s="4" t="n"/>
      <c r="L58" s="4" t="n"/>
      <c r="M58" s="4" t="n"/>
      <c r="N58" s="4" t="n"/>
      <c r="O58" s="4" t="n"/>
      <c r="P58" s="4" t="n"/>
      <c r="Q58" s="4" t="n"/>
      <c r="R58" s="4" t="n"/>
      <c r="S58" s="4" t="n"/>
    </row>
    <row r="59" ht="15.6" customHeight="1" s="33">
      <c r="A59" s="2" t="n"/>
      <c r="B59" s="53" t="n"/>
      <c r="C59" s="53" t="n"/>
      <c r="D59" s="53" t="n"/>
      <c r="E59" s="53" t="n"/>
      <c r="F59" s="12" t="n"/>
      <c r="G59" s="12" t="n"/>
      <c r="H59" s="12" t="n"/>
      <c r="I59" s="12" t="n"/>
      <c r="J59" s="4" t="n"/>
      <c r="K59" s="4" t="n"/>
      <c r="L59" s="4" t="n"/>
      <c r="M59" s="4" t="n"/>
      <c r="N59" s="4" t="n"/>
      <c r="O59" s="4" t="n"/>
      <c r="P59" s="4" t="n"/>
      <c r="Q59" s="4" t="n"/>
      <c r="R59" s="4" t="n"/>
      <c r="S59" s="4" t="n"/>
    </row>
    <row r="60" ht="15.6" customHeight="1" s="33">
      <c r="A60" s="2" t="n"/>
      <c r="B60" s="53" t="n"/>
      <c r="C60" s="53" t="n"/>
      <c r="D60" s="53" t="n"/>
      <c r="E60" s="53" t="n"/>
      <c r="F60" s="12" t="n"/>
      <c r="G60" s="12" t="n"/>
      <c r="H60" s="12" t="n"/>
      <c r="I60" s="12" t="n"/>
      <c r="J60" s="4" t="n"/>
      <c r="K60" s="4" t="n"/>
      <c r="L60" s="4" t="n"/>
      <c r="M60" s="4" t="n"/>
      <c r="N60" s="4" t="n"/>
      <c r="O60" s="4" t="n"/>
      <c r="P60" s="4" t="n"/>
      <c r="Q60" s="4" t="n"/>
      <c r="R60" s="4" t="n"/>
      <c r="S60" s="4" t="n"/>
    </row>
    <row r="61" ht="15.6" customHeight="1" s="33">
      <c r="A61" s="2" t="n"/>
      <c r="B61" s="53" t="n"/>
      <c r="C61" s="53" t="n"/>
      <c r="D61" s="53" t="n"/>
      <c r="E61" s="53" t="n"/>
      <c r="F61" s="12" t="n"/>
      <c r="G61" s="12" t="n"/>
      <c r="H61" s="12" t="n"/>
      <c r="I61" s="12" t="n"/>
      <c r="J61" s="4" t="n"/>
      <c r="K61" s="4" t="n"/>
      <c r="L61" s="4" t="n"/>
      <c r="M61" s="4" t="n"/>
      <c r="N61" s="4" t="n"/>
      <c r="O61" s="4" t="n"/>
      <c r="P61" s="4" t="n"/>
      <c r="Q61" s="4" t="n"/>
      <c r="R61" s="4" t="n"/>
      <c r="S61" s="4" t="n"/>
    </row>
    <row r="62" ht="15.6" customHeight="1" s="33">
      <c r="A62" s="2" t="n"/>
      <c r="B62" s="53" t="n"/>
      <c r="C62" s="53" t="n"/>
      <c r="D62" s="53" t="n"/>
      <c r="E62" s="53" t="n"/>
      <c r="F62" s="12" t="n"/>
      <c r="G62" s="12" t="n"/>
      <c r="H62" s="12" t="n"/>
      <c r="I62" s="12" t="n"/>
      <c r="J62" s="4" t="n"/>
      <c r="K62" s="4" t="n"/>
      <c r="L62" s="4" t="n"/>
      <c r="M62" s="4" t="n"/>
      <c r="N62" s="4" t="n"/>
      <c r="O62" s="4" t="n"/>
      <c r="P62" s="4" t="n"/>
      <c r="Q62" s="4" t="n"/>
      <c r="R62" s="4" t="n"/>
      <c r="S62" s="4" t="n"/>
    </row>
    <row r="63" ht="15.6" customHeight="1" s="33">
      <c r="A63" s="2" t="n"/>
      <c r="B63" s="53" t="n"/>
      <c r="C63" s="53" t="n"/>
      <c r="D63" s="53" t="n"/>
      <c r="E63" s="53" t="n"/>
      <c r="F63" s="12" t="n"/>
      <c r="G63" s="12" t="n"/>
      <c r="H63" s="12" t="n"/>
      <c r="I63" s="12" t="n"/>
      <c r="J63" s="4" t="n"/>
      <c r="K63" s="4" t="n"/>
      <c r="L63" s="4" t="n"/>
      <c r="M63" s="4" t="n"/>
      <c r="N63" s="4" t="n"/>
      <c r="O63" s="4" t="n"/>
      <c r="P63" s="4" t="n"/>
      <c r="Q63" s="4" t="n"/>
      <c r="R63" s="4" t="n"/>
      <c r="S63" s="4" t="n"/>
    </row>
    <row r="64" ht="15.6" customHeight="1" s="33">
      <c r="A64" s="2" t="n"/>
      <c r="B64" s="53" t="n"/>
      <c r="C64" s="53" t="n"/>
      <c r="D64" s="53" t="n"/>
      <c r="E64" s="53" t="n"/>
      <c r="F64" s="12" t="n"/>
      <c r="G64" s="12" t="n"/>
      <c r="H64" s="12" t="n"/>
      <c r="I64" s="12" t="n"/>
      <c r="J64" s="4" t="n"/>
      <c r="K64" s="4" t="n"/>
      <c r="L64" s="4" t="n"/>
      <c r="M64" s="4" t="n"/>
      <c r="N64" s="4" t="n"/>
      <c r="O64" s="4" t="n"/>
      <c r="P64" s="4" t="n"/>
      <c r="Q64" s="4" t="n"/>
      <c r="R64" s="4" t="n"/>
      <c r="S64" s="4" t="n"/>
    </row>
    <row r="65" ht="15.6" customHeight="1" s="33">
      <c r="A65" s="2" t="n"/>
      <c r="B65" s="53" t="n"/>
      <c r="C65" s="53" t="n"/>
      <c r="D65" s="53" t="n"/>
      <c r="E65" s="53" t="n"/>
      <c r="F65" s="12" t="n"/>
      <c r="G65" s="12" t="n"/>
      <c r="H65" s="12" t="n"/>
      <c r="I65" s="12" t="n"/>
      <c r="J65" s="4" t="n"/>
      <c r="K65" s="4" t="n"/>
      <c r="L65" s="4" t="n"/>
      <c r="M65" s="4" t="n"/>
      <c r="N65" s="4" t="n"/>
      <c r="O65" s="4" t="n"/>
      <c r="P65" s="4" t="n"/>
      <c r="Q65" s="4" t="n"/>
      <c r="R65" s="4" t="n"/>
      <c r="S65" s="4" t="n"/>
    </row>
    <row r="66" ht="15.6" customHeight="1" s="33">
      <c r="A66" s="2" t="n"/>
      <c r="B66" s="53" t="n"/>
      <c r="C66" s="53" t="n"/>
      <c r="D66" s="53" t="n"/>
      <c r="E66" s="53" t="n"/>
      <c r="F66" s="12" t="n"/>
      <c r="G66" s="12" t="n"/>
      <c r="H66" s="12" t="n"/>
      <c r="I66" s="12" t="n"/>
      <c r="J66" s="4" t="n"/>
      <c r="K66" s="4" t="n"/>
      <c r="L66" s="4" t="n"/>
      <c r="M66" s="4" t="n"/>
      <c r="N66" s="4" t="n"/>
      <c r="O66" s="4" t="n"/>
      <c r="P66" s="4" t="n"/>
      <c r="Q66" s="4" t="n"/>
      <c r="R66" s="4" t="n"/>
      <c r="S66" s="4" t="n"/>
    </row>
    <row r="67" ht="15.6" customHeight="1" s="33">
      <c r="A67" s="2" t="n"/>
      <c r="B67" s="53" t="n"/>
      <c r="C67" s="53" t="n"/>
      <c r="D67" s="53" t="n"/>
      <c r="E67" s="53" t="n"/>
      <c r="F67" s="12" t="n"/>
      <c r="G67" s="12" t="n"/>
      <c r="H67" s="12" t="n"/>
      <c r="I67" s="12" t="n"/>
      <c r="J67" s="4" t="n"/>
      <c r="K67" s="4" t="n"/>
      <c r="L67" s="4" t="n"/>
      <c r="M67" s="4" t="n"/>
      <c r="N67" s="4" t="n"/>
      <c r="O67" s="4" t="n"/>
      <c r="P67" s="4" t="n"/>
      <c r="Q67" s="4" t="n"/>
      <c r="R67" s="4" t="n"/>
      <c r="S67" s="4" t="n"/>
    </row>
    <row r="68" ht="15.6" customHeight="1" s="33">
      <c r="A68" s="2" t="n"/>
      <c r="B68" s="53" t="n"/>
      <c r="C68" s="53" t="n"/>
      <c r="D68" s="53" t="n"/>
      <c r="E68" s="53" t="n"/>
      <c r="F68" s="12" t="n"/>
      <c r="G68" s="12" t="n"/>
      <c r="H68" s="12" t="n"/>
      <c r="I68" s="12" t="n"/>
      <c r="J68" s="4" t="n"/>
      <c r="K68" s="4" t="n"/>
      <c r="L68" s="4" t="n"/>
      <c r="M68" s="4" t="n"/>
      <c r="N68" s="4" t="n"/>
      <c r="O68" s="4" t="n"/>
      <c r="P68" s="4" t="n"/>
      <c r="Q68" s="4" t="n"/>
      <c r="R68" s="4" t="n"/>
      <c r="S68" s="4" t="n"/>
    </row>
    <row r="69" ht="15.6" customHeight="1" s="33">
      <c r="A69" s="2" t="n"/>
      <c r="B69" s="53" t="n"/>
      <c r="C69" s="53" t="n"/>
      <c r="D69" s="53" t="n"/>
      <c r="E69" s="53" t="n"/>
      <c r="F69" s="12" t="n"/>
      <c r="G69" s="12" t="n"/>
      <c r="H69" s="12" t="n"/>
      <c r="I69" s="12" t="n"/>
      <c r="J69" s="4" t="n"/>
      <c r="K69" s="4" t="n"/>
      <c r="L69" s="4" t="n"/>
      <c r="M69" s="4" t="n"/>
      <c r="N69" s="4" t="n"/>
      <c r="O69" s="4" t="n"/>
      <c r="P69" s="4" t="n"/>
      <c r="Q69" s="4" t="n"/>
      <c r="R69" s="4" t="n"/>
      <c r="S69" s="4" t="n"/>
    </row>
    <row r="70" ht="15.6" customHeight="1" s="33">
      <c r="A70" s="2" t="n"/>
      <c r="B70" s="53" t="n"/>
      <c r="C70" s="53" t="n"/>
      <c r="D70" s="53" t="n"/>
      <c r="E70" s="53" t="n"/>
      <c r="F70" s="12" t="n"/>
      <c r="G70" s="12" t="n"/>
      <c r="H70" s="12" t="n"/>
      <c r="I70" s="12" t="n"/>
      <c r="J70" s="4" t="n"/>
      <c r="K70" s="4" t="n"/>
      <c r="L70" s="4" t="n"/>
      <c r="M70" s="4" t="n"/>
      <c r="N70" s="4" t="n"/>
      <c r="O70" s="4" t="n"/>
      <c r="P70" s="4" t="n"/>
      <c r="Q70" s="4" t="n"/>
      <c r="R70" s="4" t="n"/>
      <c r="S70" s="4" t="n"/>
    </row>
    <row r="71" ht="15.6" customHeight="1" s="33">
      <c r="A71" s="2" t="n"/>
      <c r="B71" s="53" t="n"/>
      <c r="C71" s="53" t="n"/>
      <c r="D71" s="53" t="n"/>
      <c r="E71" s="53" t="n"/>
      <c r="F71" s="12" t="n"/>
      <c r="G71" s="12" t="n"/>
      <c r="H71" s="12" t="n"/>
      <c r="I71" s="12" t="n"/>
      <c r="J71" s="4" t="n"/>
      <c r="K71" s="4" t="n"/>
      <c r="L71" s="4" t="n"/>
      <c r="M71" s="4" t="n"/>
      <c r="N71" s="4" t="n"/>
      <c r="O71" s="4" t="n"/>
      <c r="P71" s="4" t="n"/>
      <c r="Q71" s="4" t="n"/>
      <c r="R71" s="4" t="n"/>
      <c r="S71" s="4" t="n"/>
    </row>
    <row r="72" ht="15.6" customHeight="1" s="33">
      <c r="A72" s="2" t="n"/>
      <c r="B72" s="53" t="n"/>
      <c r="C72" s="53" t="n"/>
      <c r="D72" s="53" t="n"/>
      <c r="E72" s="53" t="n"/>
      <c r="F72" s="12" t="n"/>
      <c r="G72" s="12" t="n"/>
      <c r="H72" s="12" t="n"/>
      <c r="I72" s="12" t="n"/>
      <c r="J72" s="4" t="n"/>
      <c r="K72" s="4" t="n"/>
      <c r="L72" s="4" t="n"/>
      <c r="M72" s="4" t="n"/>
      <c r="N72" s="4" t="n"/>
      <c r="O72" s="4" t="n"/>
      <c r="P72" s="4" t="n"/>
      <c r="Q72" s="4" t="n"/>
      <c r="R72" s="4" t="n"/>
      <c r="S72" s="4" t="n"/>
    </row>
    <row r="73" ht="15.6" customHeight="1" s="33">
      <c r="A73" s="2" t="n"/>
      <c r="B73" s="53" t="n"/>
      <c r="C73" s="53" t="n"/>
      <c r="D73" s="53" t="n"/>
      <c r="E73" s="53" t="n"/>
      <c r="F73" s="12" t="n"/>
      <c r="G73" s="12" t="n"/>
      <c r="H73" s="12" t="n"/>
      <c r="I73" s="12" t="n"/>
      <c r="J73" s="4" t="n"/>
      <c r="K73" s="4" t="n"/>
      <c r="L73" s="4" t="n"/>
      <c r="M73" s="4" t="n"/>
      <c r="N73" s="4" t="n"/>
      <c r="O73" s="4" t="n"/>
      <c r="P73" s="4" t="n"/>
      <c r="Q73" s="4" t="n"/>
      <c r="R73" s="4" t="n"/>
      <c r="S73" s="4" t="n"/>
    </row>
    <row r="74" ht="15.6" customHeight="1" s="33">
      <c r="A74" s="2" t="n"/>
      <c r="B74" s="53" t="n"/>
      <c r="C74" s="53" t="n"/>
      <c r="D74" s="53" t="n"/>
      <c r="E74" s="53" t="n"/>
      <c r="F74" s="12" t="n"/>
      <c r="G74" s="12" t="n"/>
      <c r="H74" s="12" t="n"/>
      <c r="I74" s="12" t="n"/>
      <c r="J74" s="4" t="n"/>
      <c r="K74" s="4" t="n"/>
      <c r="L74" s="4" t="n"/>
      <c r="M74" s="4" t="n"/>
      <c r="N74" s="4" t="n"/>
      <c r="O74" s="4" t="n"/>
      <c r="P74" s="4" t="n"/>
      <c r="Q74" s="4" t="n"/>
      <c r="R74" s="4" t="n"/>
      <c r="S74" s="4" t="n"/>
    </row>
    <row r="75" ht="15.6" customHeight="1" s="33">
      <c r="A75" s="2" t="n"/>
      <c r="B75" s="53" t="n"/>
      <c r="C75" s="53" t="n"/>
      <c r="D75" s="53" t="n"/>
      <c r="E75" s="53" t="n"/>
      <c r="F75" s="12" t="n"/>
      <c r="G75" s="12" t="n"/>
      <c r="H75" s="12" t="n"/>
      <c r="I75" s="12" t="n"/>
      <c r="J75" s="4" t="n"/>
      <c r="K75" s="4" t="n"/>
      <c r="L75" s="4" t="n"/>
      <c r="M75" s="4" t="n"/>
      <c r="N75" s="4" t="n"/>
      <c r="O75" s="4" t="n"/>
      <c r="P75" s="4" t="n"/>
      <c r="Q75" s="4" t="n"/>
      <c r="R75" s="4" t="n"/>
      <c r="S75" s="4" t="n"/>
    </row>
    <row r="76" ht="15.6" customHeight="1" s="33">
      <c r="A76" s="2" t="n"/>
      <c r="B76" s="53" t="n"/>
      <c r="C76" s="53" t="n"/>
      <c r="D76" s="53" t="n"/>
      <c r="E76" s="53" t="n"/>
      <c r="F76" s="12" t="n"/>
      <c r="G76" s="12" t="n"/>
      <c r="H76" s="12" t="n"/>
      <c r="I76" s="12" t="n"/>
      <c r="J76" s="4" t="n"/>
      <c r="K76" s="4" t="n"/>
      <c r="L76" s="4" t="n"/>
      <c r="M76" s="4" t="n"/>
      <c r="N76" s="4" t="n"/>
      <c r="O76" s="4" t="n"/>
      <c r="P76" s="4" t="n"/>
      <c r="Q76" s="4" t="n"/>
      <c r="R76" s="4" t="n"/>
      <c r="S76" s="4" t="n"/>
    </row>
    <row r="77" ht="15.6" customHeight="1" s="33">
      <c r="A77" s="2" t="n"/>
      <c r="B77" s="53" t="n"/>
      <c r="C77" s="53" t="n"/>
      <c r="D77" s="53" t="n"/>
      <c r="E77" s="53" t="n"/>
      <c r="F77" s="12" t="n"/>
      <c r="G77" s="12" t="n"/>
      <c r="H77" s="12" t="n"/>
      <c r="I77" s="12" t="n"/>
      <c r="J77" s="4" t="n"/>
      <c r="K77" s="4" t="n"/>
      <c r="L77" s="4" t="n"/>
      <c r="M77" s="4" t="n"/>
      <c r="N77" s="4" t="n"/>
      <c r="O77" s="4" t="n"/>
      <c r="P77" s="4" t="n"/>
      <c r="Q77" s="4" t="n"/>
      <c r="R77" s="4" t="n"/>
      <c r="S77" s="4" t="n"/>
    </row>
    <row r="78" ht="15.6" customHeight="1" s="33">
      <c r="A78" s="2" t="n"/>
      <c r="B78" s="53" t="n"/>
      <c r="C78" s="53" t="n"/>
      <c r="D78" s="53" t="n"/>
      <c r="E78" s="53" t="n"/>
      <c r="F78" s="12" t="n"/>
      <c r="G78" s="12" t="n"/>
      <c r="H78" s="12" t="n"/>
      <c r="I78" s="12" t="n"/>
      <c r="J78" s="4" t="n"/>
      <c r="K78" s="4" t="n"/>
      <c r="L78" s="4" t="n"/>
      <c r="M78" s="4" t="n"/>
      <c r="N78" s="4" t="n"/>
      <c r="O78" s="4" t="n"/>
      <c r="P78" s="4" t="n"/>
      <c r="Q78" s="4" t="n"/>
      <c r="R78" s="4" t="n"/>
      <c r="S78" s="4" t="n"/>
    </row>
    <row r="79" ht="15.6" customHeight="1" s="33">
      <c r="A79" s="2" t="n"/>
      <c r="B79" s="53" t="n"/>
      <c r="C79" s="53" t="n"/>
      <c r="D79" s="53" t="n"/>
      <c r="E79" s="53" t="n"/>
      <c r="F79" s="12" t="n"/>
      <c r="G79" s="12" t="n"/>
      <c r="H79" s="12" t="n"/>
      <c r="I79" s="12" t="n"/>
      <c r="J79" s="4" t="n"/>
      <c r="K79" s="4" t="n"/>
      <c r="L79" s="4" t="n"/>
      <c r="M79" s="4" t="n"/>
      <c r="N79" s="4" t="n"/>
      <c r="O79" s="4" t="n"/>
      <c r="P79" s="4" t="n"/>
      <c r="Q79" s="4" t="n"/>
      <c r="R79" s="4" t="n"/>
      <c r="S79" s="4" t="n"/>
    </row>
    <row r="80" ht="15.6" customHeight="1" s="33">
      <c r="A80" s="2" t="n"/>
      <c r="B80" s="53" t="n"/>
      <c r="C80" s="53" t="n"/>
      <c r="D80" s="53" t="n"/>
      <c r="E80" s="53" t="n"/>
      <c r="F80" s="12" t="n"/>
      <c r="G80" s="12" t="n"/>
      <c r="H80" s="12" t="n"/>
      <c r="I80" s="12" t="n"/>
      <c r="J80" s="4" t="n"/>
      <c r="K80" s="4" t="n"/>
      <c r="L80" s="4" t="n"/>
      <c r="M80" s="4" t="n"/>
      <c r="N80" s="4" t="n"/>
      <c r="O80" s="4" t="n"/>
      <c r="P80" s="4" t="n"/>
      <c r="Q80" s="4" t="n"/>
      <c r="R80" s="4" t="n"/>
      <c r="S80" s="4" t="n"/>
    </row>
    <row r="81" ht="15.6" customHeight="1" s="33">
      <c r="A81" s="2" t="n"/>
      <c r="B81" s="53" t="n"/>
      <c r="C81" s="53" t="n"/>
      <c r="D81" s="53" t="n"/>
      <c r="E81" s="53" t="n"/>
      <c r="F81" s="12" t="n"/>
      <c r="G81" s="12" t="n"/>
      <c r="H81" s="12" t="n"/>
      <c r="I81" s="12" t="n"/>
      <c r="J81" s="4" t="n"/>
      <c r="K81" s="4" t="n"/>
      <c r="L81" s="4" t="n"/>
      <c r="M81" s="4" t="n"/>
      <c r="N81" s="4" t="n"/>
      <c r="O81" s="4" t="n"/>
      <c r="P81" s="4" t="n"/>
      <c r="Q81" s="4" t="n"/>
      <c r="R81" s="4" t="n"/>
      <c r="S81" s="4" t="n"/>
    </row>
    <row r="82" ht="15.6" customHeight="1" s="33">
      <c r="A82" s="2" t="n"/>
      <c r="B82" s="53" t="n"/>
      <c r="C82" s="53" t="n"/>
      <c r="D82" s="53" t="n"/>
      <c r="E82" s="53" t="n"/>
      <c r="F82" s="12" t="n"/>
      <c r="G82" s="12" t="n"/>
      <c r="H82" s="12" t="n"/>
      <c r="I82" s="12" t="n"/>
      <c r="J82" s="4" t="n"/>
      <c r="K82" s="4" t="n"/>
      <c r="L82" s="4" t="n"/>
      <c r="M82" s="4" t="n"/>
      <c r="N82" s="4" t="n"/>
      <c r="O82" s="4" t="n"/>
      <c r="P82" s="4" t="n"/>
      <c r="Q82" s="4" t="n"/>
      <c r="R82" s="4" t="n"/>
      <c r="S82" s="4" t="n"/>
    </row>
    <row r="83" ht="15.6" customHeight="1" s="33">
      <c r="A83" s="2" t="n"/>
      <c r="B83" s="53" t="n"/>
      <c r="C83" s="53" t="n"/>
      <c r="D83" s="53" t="n"/>
      <c r="E83" s="53" t="n"/>
      <c r="F83" s="12" t="n"/>
      <c r="G83" s="12" t="n"/>
      <c r="H83" s="12" t="n"/>
      <c r="I83" s="12" t="n"/>
      <c r="J83" s="4" t="n"/>
      <c r="K83" s="4" t="n"/>
      <c r="L83" s="4" t="n"/>
      <c r="M83" s="4" t="n"/>
      <c r="N83" s="4" t="n"/>
      <c r="O83" s="4" t="n"/>
      <c r="P83" s="4" t="n"/>
      <c r="Q83" s="4" t="n"/>
      <c r="R83" s="4" t="n"/>
      <c r="S83" s="4" t="n"/>
    </row>
    <row r="84" ht="15.6" customHeight="1" s="33">
      <c r="A84" s="2" t="n"/>
      <c r="B84" s="53" t="n"/>
      <c r="C84" s="53" t="n"/>
      <c r="D84" s="53" t="n"/>
      <c r="E84" s="53" t="n"/>
      <c r="F84" s="12" t="n"/>
      <c r="G84" s="12" t="n"/>
      <c r="H84" s="12" t="n"/>
      <c r="I84" s="12" t="n"/>
      <c r="J84" s="4" t="n"/>
      <c r="K84" s="4" t="n"/>
      <c r="L84" s="4" t="n"/>
      <c r="M84" s="4" t="n"/>
      <c r="N84" s="4" t="n"/>
      <c r="O84" s="4" t="n"/>
      <c r="P84" s="4" t="n"/>
      <c r="Q84" s="4" t="n"/>
      <c r="R84" s="4" t="n"/>
      <c r="S84" s="4" t="n"/>
    </row>
    <row r="85" ht="15.6" customHeight="1" s="33">
      <c r="A85" s="2" t="n"/>
      <c r="B85" s="53" t="n"/>
      <c r="C85" s="53" t="n"/>
      <c r="D85" s="53" t="n"/>
      <c r="E85" s="53" t="n"/>
      <c r="F85" s="12" t="n"/>
      <c r="G85" s="12" t="n"/>
      <c r="H85" s="12" t="n"/>
      <c r="I85" s="12" t="n"/>
      <c r="J85" s="4" t="n"/>
      <c r="K85" s="4" t="n"/>
      <c r="L85" s="4" t="n"/>
      <c r="M85" s="4" t="n"/>
      <c r="N85" s="4" t="n"/>
      <c r="O85" s="4" t="n"/>
      <c r="P85" s="4" t="n"/>
      <c r="Q85" s="4" t="n"/>
      <c r="R85" s="4" t="n"/>
      <c r="S85" s="4" t="n"/>
    </row>
    <row r="86" ht="15.6" customHeight="1" s="33">
      <c r="A86" s="2" t="n"/>
      <c r="B86" s="53" t="n"/>
      <c r="C86" s="53" t="n"/>
      <c r="D86" s="53" t="n"/>
      <c r="E86" s="53" t="n"/>
      <c r="F86" s="12" t="n"/>
      <c r="G86" s="12" t="n"/>
      <c r="H86" s="12" t="n"/>
      <c r="I86" s="12" t="n"/>
      <c r="J86" s="4" t="n"/>
      <c r="K86" s="4" t="n"/>
      <c r="L86" s="4" t="n"/>
      <c r="M86" s="4" t="n"/>
      <c r="N86" s="4" t="n"/>
      <c r="O86" s="4" t="n"/>
      <c r="P86" s="4" t="n"/>
      <c r="Q86" s="4" t="n"/>
      <c r="R86" s="4" t="n"/>
      <c r="S86" s="4" t="n"/>
    </row>
    <row r="87" ht="15.6" customHeight="1" s="33">
      <c r="A87" s="2" t="n"/>
      <c r="B87" s="53" t="n"/>
      <c r="C87" s="53" t="n"/>
      <c r="D87" s="53" t="n"/>
      <c r="E87" s="53" t="n"/>
      <c r="F87" s="12" t="n"/>
      <c r="G87" s="12" t="n"/>
      <c r="H87" s="12" t="n"/>
      <c r="I87" s="12" t="n"/>
      <c r="J87" s="4" t="n"/>
      <c r="K87" s="4" t="n"/>
      <c r="L87" s="4" t="n"/>
      <c r="M87" s="4" t="n"/>
      <c r="N87" s="4" t="n"/>
      <c r="O87" s="4" t="n"/>
      <c r="P87" s="4" t="n"/>
      <c r="Q87" s="4" t="n"/>
      <c r="R87" s="4" t="n"/>
      <c r="S87" s="4" t="n"/>
    </row>
    <row r="88" ht="15.6" customHeight="1" s="33">
      <c r="A88" s="2" t="n"/>
      <c r="B88" s="53" t="n"/>
      <c r="C88" s="53" t="n"/>
      <c r="D88" s="53" t="n"/>
      <c r="E88" s="53" t="n"/>
      <c r="F88" s="12" t="n"/>
      <c r="G88" s="12" t="n"/>
      <c r="H88" s="12" t="n"/>
      <c r="I88" s="12" t="n"/>
      <c r="J88" s="4" t="n"/>
      <c r="K88" s="4" t="n"/>
      <c r="L88" s="4" t="n"/>
      <c r="M88" s="4" t="n"/>
      <c r="N88" s="4" t="n"/>
      <c r="O88" s="4" t="n"/>
      <c r="P88" s="4" t="n"/>
      <c r="Q88" s="4" t="n"/>
      <c r="R88" s="4" t="n"/>
      <c r="S88" s="4" t="n"/>
    </row>
    <row r="89" ht="15.6" customHeight="1" s="33">
      <c r="A89" s="2" t="n"/>
      <c r="B89" s="53" t="n"/>
      <c r="C89" s="53" t="n"/>
      <c r="D89" s="53" t="n"/>
      <c r="E89" s="53" t="n"/>
      <c r="F89" s="12" t="n"/>
      <c r="G89" s="12" t="n"/>
      <c r="H89" s="12" t="n"/>
      <c r="I89" s="12" t="n"/>
      <c r="J89" s="4" t="n"/>
      <c r="K89" s="4" t="n"/>
      <c r="L89" s="4" t="n"/>
      <c r="M89" s="4" t="n"/>
      <c r="N89" s="4" t="n"/>
      <c r="O89" s="4" t="n"/>
      <c r="P89" s="4" t="n"/>
      <c r="Q89" s="4" t="n"/>
      <c r="R89" s="4" t="n"/>
      <c r="S89" s="4" t="n"/>
    </row>
    <row r="90" ht="15.6" customHeight="1" s="33">
      <c r="A90" s="2" t="n"/>
      <c r="B90" s="53" t="n"/>
      <c r="C90" s="53" t="n"/>
      <c r="D90" s="53" t="n"/>
      <c r="E90" s="53" t="n"/>
      <c r="F90" s="12" t="n"/>
      <c r="G90" s="12" t="n"/>
      <c r="H90" s="12" t="n"/>
      <c r="I90" s="12" t="n"/>
      <c r="J90" s="4" t="n"/>
      <c r="K90" s="4" t="n"/>
      <c r="L90" s="4" t="n"/>
      <c r="M90" s="4" t="n"/>
      <c r="N90" s="4" t="n"/>
      <c r="O90" s="4" t="n"/>
      <c r="P90" s="4" t="n"/>
      <c r="Q90" s="4" t="n"/>
      <c r="R90" s="4" t="n"/>
      <c r="S90" s="4" t="n"/>
    </row>
    <row r="91" ht="15.6" customHeight="1" s="33">
      <c r="A91" s="2" t="n"/>
      <c r="B91" s="53" t="n"/>
      <c r="C91" s="53" t="n"/>
      <c r="D91" s="53" t="n"/>
      <c r="E91" s="53" t="n"/>
      <c r="F91" s="12" t="n"/>
      <c r="G91" s="12" t="n"/>
      <c r="H91" s="12" t="n"/>
      <c r="I91" s="12" t="n"/>
      <c r="J91" s="4" t="n"/>
      <c r="K91" s="4" t="n"/>
      <c r="L91" s="4" t="n"/>
      <c r="M91" s="4" t="n"/>
      <c r="N91" s="4" t="n"/>
      <c r="O91" s="4" t="n"/>
      <c r="P91" s="4" t="n"/>
      <c r="Q91" s="4" t="n"/>
      <c r="R91" s="4" t="n"/>
      <c r="S91" s="4" t="n"/>
    </row>
    <row r="92" ht="15.6" customHeight="1" s="33">
      <c r="A92" s="2" t="n"/>
      <c r="B92" s="53" t="n"/>
      <c r="C92" s="53" t="n"/>
      <c r="D92" s="53" t="n"/>
      <c r="E92" s="53" t="n"/>
      <c r="F92" s="12" t="n"/>
      <c r="G92" s="12" t="n"/>
      <c r="H92" s="12" t="n"/>
      <c r="I92" s="12" t="n"/>
      <c r="J92" s="4" t="n"/>
      <c r="K92" s="4" t="n"/>
      <c r="L92" s="4" t="n"/>
      <c r="M92" s="4" t="n"/>
      <c r="N92" s="4" t="n"/>
      <c r="O92" s="4" t="n"/>
      <c r="P92" s="4" t="n"/>
      <c r="Q92" s="4" t="n"/>
      <c r="R92" s="4" t="n"/>
      <c r="S92" s="4" t="n"/>
    </row>
    <row r="93" ht="15.6" customHeight="1" s="33">
      <c r="A93" s="2" t="n"/>
      <c r="B93" s="53" t="n"/>
      <c r="C93" s="53" t="n"/>
      <c r="D93" s="53" t="n"/>
      <c r="E93" s="53" t="n"/>
      <c r="F93" s="12" t="n"/>
      <c r="G93" s="12" t="n"/>
      <c r="H93" s="12" t="n"/>
      <c r="I93" s="12" t="n"/>
      <c r="J93" s="4" t="n"/>
      <c r="K93" s="4" t="n"/>
      <c r="L93" s="4" t="n"/>
      <c r="M93" s="4" t="n"/>
      <c r="N93" s="4" t="n"/>
      <c r="O93" s="4" t="n"/>
      <c r="P93" s="4" t="n"/>
      <c r="Q93" s="4" t="n"/>
      <c r="R93" s="4" t="n"/>
      <c r="S93" s="4" t="n"/>
    </row>
    <row r="94" ht="15.6" customHeight="1" s="33">
      <c r="A94" s="2" t="n"/>
      <c r="B94" s="53" t="n"/>
      <c r="C94" s="53" t="n"/>
      <c r="D94" s="53" t="n"/>
      <c r="E94" s="53" t="n"/>
      <c r="F94" s="12" t="n"/>
      <c r="G94" s="12" t="n"/>
      <c r="H94" s="12" t="n"/>
      <c r="I94" s="12" t="n"/>
      <c r="J94" s="4" t="n"/>
      <c r="K94" s="4" t="n"/>
      <c r="L94" s="4" t="n"/>
      <c r="M94" s="4" t="n"/>
      <c r="N94" s="4" t="n"/>
      <c r="O94" s="4" t="n"/>
      <c r="P94" s="4" t="n"/>
      <c r="Q94" s="4" t="n"/>
      <c r="R94" s="4" t="n"/>
      <c r="S94" s="4" t="n"/>
    </row>
    <row r="95" ht="15.6" customHeight="1" s="33">
      <c r="A95" s="2" t="n"/>
      <c r="B95" s="53" t="n"/>
      <c r="C95" s="53" t="n"/>
      <c r="D95" s="53" t="n"/>
      <c r="E95" s="53" t="n"/>
      <c r="F95" s="12" t="n"/>
      <c r="G95" s="12" t="n"/>
      <c r="H95" s="12" t="n"/>
      <c r="I95" s="12" t="n"/>
      <c r="J95" s="4" t="n"/>
      <c r="K95" s="4" t="n"/>
      <c r="L95" s="4" t="n"/>
      <c r="M95" s="4" t="n"/>
      <c r="N95" s="4" t="n"/>
      <c r="O95" s="4" t="n"/>
      <c r="P95" s="4" t="n"/>
      <c r="Q95" s="4" t="n"/>
      <c r="R95" s="4" t="n"/>
      <c r="S95" s="4" t="n"/>
    </row>
    <row r="96" ht="15.6" customHeight="1" s="33">
      <c r="A96" s="2" t="n"/>
      <c r="B96" s="53" t="n"/>
      <c r="C96" s="53" t="n"/>
      <c r="D96" s="53" t="n"/>
      <c r="E96" s="53" t="n"/>
      <c r="F96" s="12" t="n"/>
      <c r="G96" s="12" t="n"/>
      <c r="H96" s="12" t="n"/>
      <c r="I96" s="12" t="n"/>
      <c r="J96" s="4" t="n"/>
      <c r="K96" s="4" t="n"/>
      <c r="L96" s="4" t="n"/>
      <c r="M96" s="4" t="n"/>
      <c r="N96" s="4" t="n"/>
      <c r="O96" s="4" t="n"/>
      <c r="P96" s="4" t="n"/>
      <c r="Q96" s="4" t="n"/>
      <c r="R96" s="4" t="n"/>
      <c r="S96" s="4" t="n"/>
    </row>
    <row r="97" ht="15.6" customHeight="1" s="33">
      <c r="A97" s="2" t="n"/>
      <c r="B97" s="53" t="n"/>
      <c r="C97" s="53" t="n"/>
      <c r="D97" s="53" t="n"/>
      <c r="E97" s="53" t="n"/>
      <c r="F97" s="12" t="n"/>
      <c r="G97" s="12" t="n"/>
      <c r="H97" s="12" t="n"/>
      <c r="I97" s="12" t="n"/>
      <c r="J97" s="4" t="n"/>
      <c r="K97" s="4" t="n"/>
      <c r="L97" s="4" t="n"/>
      <c r="M97" s="4" t="n"/>
      <c r="N97" s="4" t="n"/>
      <c r="O97" s="4" t="n"/>
      <c r="P97" s="4" t="n"/>
      <c r="Q97" s="4" t="n"/>
      <c r="R97" s="4" t="n"/>
      <c r="S97" s="4" t="n"/>
    </row>
    <row r="98" ht="15.6" customHeight="1" s="33">
      <c r="A98" s="2" t="n"/>
      <c r="B98" s="53" t="n"/>
      <c r="C98" s="53" t="n"/>
      <c r="D98" s="53" t="n"/>
      <c r="E98" s="53" t="n"/>
      <c r="F98" s="12" t="n"/>
      <c r="G98" s="12" t="n"/>
      <c r="H98" s="12" t="n"/>
      <c r="I98" s="12" t="n"/>
      <c r="J98" s="4" t="n"/>
      <c r="K98" s="4" t="n"/>
      <c r="L98" s="4" t="n"/>
      <c r="M98" s="4" t="n"/>
      <c r="N98" s="4" t="n"/>
      <c r="O98" s="4" t="n"/>
      <c r="P98" s="4" t="n"/>
      <c r="Q98" s="4" t="n"/>
      <c r="R98" s="4" t="n"/>
      <c r="S98" s="4" t="n"/>
    </row>
    <row r="99" ht="15.6" customHeight="1" s="33">
      <c r="A99" s="2" t="n"/>
      <c r="B99" s="53" t="n"/>
      <c r="C99" s="53" t="n"/>
      <c r="D99" s="53" t="n"/>
      <c r="E99" s="53" t="n"/>
      <c r="F99" s="12" t="n"/>
      <c r="G99" s="12" t="n"/>
      <c r="H99" s="12" t="n"/>
      <c r="I99" s="12" t="n"/>
      <c r="J99" s="4" t="n"/>
      <c r="K99" s="4" t="n"/>
      <c r="L99" s="4" t="n"/>
      <c r="M99" s="4" t="n"/>
      <c r="N99" s="4" t="n"/>
      <c r="O99" s="4" t="n"/>
      <c r="P99" s="4" t="n"/>
      <c r="Q99" s="4" t="n"/>
      <c r="R99" s="4" t="n"/>
      <c r="S99" s="4" t="n"/>
    </row>
    <row r="100" ht="15.6" customHeight="1" s="33">
      <c r="A100" s="2" t="n"/>
      <c r="B100" s="53" t="n"/>
      <c r="C100" s="53" t="n"/>
      <c r="D100" s="53" t="n"/>
      <c r="E100" s="53" t="n"/>
      <c r="F100" s="12" t="n"/>
      <c r="G100" s="12" t="n"/>
      <c r="H100" s="12" t="n"/>
      <c r="I100" s="12" t="n"/>
      <c r="J100" s="4" t="n"/>
      <c r="K100" s="4" t="n"/>
      <c r="L100" s="4" t="n"/>
      <c r="M100" s="4" t="n"/>
      <c r="N100" s="4" t="n"/>
      <c r="O100" s="4" t="n"/>
      <c r="P100" s="4" t="n"/>
      <c r="Q100" s="4" t="n"/>
      <c r="R100" s="4" t="n"/>
      <c r="S100" s="4" t="n"/>
    </row>
    <row r="101" ht="15.6" customHeight="1" s="33">
      <c r="A101" s="2" t="n"/>
      <c r="B101" s="53" t="n"/>
      <c r="C101" s="53" t="n"/>
      <c r="D101" s="53" t="n"/>
      <c r="E101" s="53" t="n"/>
      <c r="F101" s="12" t="n"/>
      <c r="G101" s="12" t="n"/>
      <c r="H101" s="12" t="n"/>
      <c r="I101" s="12" t="n"/>
      <c r="J101" s="4" t="n"/>
      <c r="K101" s="4" t="n"/>
      <c r="L101" s="4" t="n"/>
      <c r="M101" s="4" t="n"/>
      <c r="N101" s="4" t="n"/>
      <c r="O101" s="4" t="n"/>
      <c r="P101" s="4" t="n"/>
      <c r="Q101" s="4" t="n"/>
      <c r="R101" s="4" t="n"/>
      <c r="S101" s="4" t="n"/>
    </row>
    <row r="102" ht="15.6" customHeight="1" s="33">
      <c r="A102" s="2" t="n"/>
      <c r="B102" s="53" t="n"/>
      <c r="C102" s="53" t="n"/>
      <c r="D102" s="53" t="n"/>
      <c r="E102" s="53" t="n"/>
      <c r="F102" s="12" t="n"/>
      <c r="G102" s="12" t="n"/>
      <c r="H102" s="12" t="n"/>
      <c r="I102" s="12" t="n"/>
      <c r="J102" s="4" t="n"/>
      <c r="K102" s="4" t="n"/>
      <c r="L102" s="4" t="n"/>
      <c r="M102" s="4" t="n"/>
      <c r="N102" s="4" t="n"/>
      <c r="O102" s="4" t="n"/>
      <c r="P102" s="4" t="n"/>
      <c r="Q102" s="4" t="n"/>
      <c r="R102" s="4" t="n"/>
      <c r="S102" s="4" t="n"/>
    </row>
    <row r="103" ht="15.6" customHeight="1" s="33">
      <c r="A103" s="2" t="n"/>
      <c r="B103" s="53" t="n"/>
      <c r="C103" s="53" t="n"/>
      <c r="D103" s="53" t="n"/>
      <c r="E103" s="53" t="n"/>
      <c r="F103" s="12" t="n"/>
      <c r="G103" s="12" t="n"/>
      <c r="H103" s="12" t="n"/>
      <c r="I103" s="12" t="n"/>
      <c r="J103" s="4" t="n"/>
      <c r="K103" s="4" t="n"/>
      <c r="L103" s="4" t="n"/>
      <c r="M103" s="4" t="n"/>
      <c r="N103" s="4" t="n"/>
      <c r="O103" s="4" t="n"/>
      <c r="P103" s="4" t="n"/>
      <c r="Q103" s="4" t="n"/>
      <c r="R103" s="4" t="n"/>
      <c r="S103" s="4" t="n"/>
    </row>
    <row r="104" ht="15.6" customHeight="1" s="33">
      <c r="A104" s="2" t="n"/>
      <c r="B104" s="53" t="n"/>
      <c r="C104" s="53" t="n"/>
      <c r="D104" s="53" t="n"/>
      <c r="E104" s="53" t="n"/>
      <c r="F104" s="12" t="n"/>
      <c r="G104" s="12" t="n"/>
      <c r="H104" s="12" t="n"/>
      <c r="I104" s="12" t="n"/>
      <c r="J104" s="4" t="n"/>
      <c r="K104" s="4" t="n"/>
      <c r="L104" s="4" t="n"/>
      <c r="M104" s="4" t="n"/>
      <c r="N104" s="4" t="n"/>
      <c r="O104" s="4" t="n"/>
      <c r="P104" s="4" t="n"/>
      <c r="Q104" s="4" t="n"/>
      <c r="R104" s="4" t="n"/>
      <c r="S104" s="4" t="n"/>
    </row>
    <row r="105" ht="15.6" customHeight="1" s="33">
      <c r="A105" s="2" t="n"/>
      <c r="B105" s="53" t="n"/>
      <c r="C105" s="53" t="n"/>
      <c r="D105" s="53" t="n"/>
      <c r="E105" s="53" t="n"/>
      <c r="F105" s="12" t="n"/>
      <c r="G105" s="12" t="n"/>
      <c r="H105" s="12" t="n"/>
      <c r="I105" s="12" t="n"/>
      <c r="J105" s="4" t="n"/>
      <c r="K105" s="4" t="n"/>
      <c r="L105" s="4" t="n"/>
      <c r="M105" s="4" t="n"/>
      <c r="N105" s="4" t="n"/>
      <c r="O105" s="4" t="n"/>
      <c r="P105" s="4" t="n"/>
      <c r="Q105" s="4" t="n"/>
      <c r="R105" s="4" t="n"/>
      <c r="S105" s="4" t="n"/>
    </row>
    <row r="106" ht="15.6" customHeight="1" s="33">
      <c r="A106" s="2" t="n"/>
      <c r="B106" s="53" t="n"/>
      <c r="C106" s="53" t="n"/>
      <c r="D106" s="53" t="n"/>
      <c r="E106" s="53" t="n"/>
      <c r="F106" s="12" t="n"/>
      <c r="G106" s="12" t="n"/>
      <c r="H106" s="12" t="n"/>
      <c r="I106" s="12" t="n"/>
      <c r="J106" s="4" t="n"/>
      <c r="K106" s="4" t="n"/>
      <c r="L106" s="4" t="n"/>
      <c r="M106" s="4" t="n"/>
      <c r="N106" s="4" t="n"/>
      <c r="O106" s="4" t="n"/>
      <c r="P106" s="4" t="n"/>
      <c r="Q106" s="4" t="n"/>
      <c r="R106" s="4" t="n"/>
      <c r="S106" s="4" t="n"/>
    </row>
    <row r="107" ht="15.6" customHeight="1" s="33">
      <c r="A107" s="2" t="n"/>
      <c r="B107" s="53" t="n"/>
      <c r="C107" s="53" t="n"/>
      <c r="D107" s="53" t="n"/>
      <c r="E107" s="53" t="n"/>
      <c r="F107" s="12" t="n"/>
      <c r="G107" s="12" t="n"/>
      <c r="H107" s="12" t="n"/>
      <c r="I107" s="12" t="n"/>
      <c r="J107" s="4" t="n"/>
      <c r="K107" s="4" t="n"/>
      <c r="L107" s="4" t="n"/>
      <c r="M107" s="4" t="n"/>
      <c r="N107" s="4" t="n"/>
      <c r="O107" s="4" t="n"/>
      <c r="P107" s="4" t="n"/>
      <c r="Q107" s="4" t="n"/>
      <c r="R107" s="4" t="n"/>
      <c r="S107" s="4" t="n"/>
    </row>
    <row r="108" ht="15.6" customHeight="1" s="33">
      <c r="A108" s="2" t="n"/>
      <c r="B108" s="53" t="n"/>
      <c r="C108" s="53" t="n"/>
      <c r="D108" s="53" t="n"/>
      <c r="E108" s="53" t="n"/>
      <c r="F108" s="12" t="n"/>
      <c r="G108" s="12" t="n"/>
      <c r="H108" s="12" t="n"/>
      <c r="I108" s="12" t="n"/>
      <c r="J108" s="4" t="n"/>
      <c r="K108" s="4" t="n"/>
      <c r="L108" s="4" t="n"/>
      <c r="M108" s="4" t="n"/>
      <c r="N108" s="4" t="n"/>
      <c r="O108" s="4" t="n"/>
      <c r="P108" s="4" t="n"/>
      <c r="Q108" s="4" t="n"/>
      <c r="R108" s="4" t="n"/>
      <c r="S108" s="4" t="n"/>
    </row>
    <row r="109" ht="15.6" customHeight="1" s="33">
      <c r="A109" s="2" t="n"/>
      <c r="B109" s="53" t="n"/>
      <c r="C109" s="53" t="n"/>
      <c r="D109" s="53" t="n"/>
      <c r="E109" s="53" t="n"/>
      <c r="F109" s="12" t="n"/>
      <c r="G109" s="12" t="n"/>
      <c r="H109" s="12" t="n"/>
      <c r="I109" s="12" t="n"/>
      <c r="J109" s="4" t="n"/>
      <c r="K109" s="4" t="n"/>
      <c r="L109" s="4" t="n"/>
      <c r="M109" s="4" t="n"/>
      <c r="N109" s="4" t="n"/>
      <c r="O109" s="4" t="n"/>
      <c r="P109" s="4" t="n"/>
      <c r="Q109" s="4" t="n"/>
      <c r="R109" s="4" t="n"/>
      <c r="S109" s="4" t="n"/>
    </row>
    <row r="110" ht="15.6" customHeight="1" s="33">
      <c r="A110" s="2" t="n"/>
      <c r="B110" s="53" t="n"/>
      <c r="C110" s="53" t="n"/>
      <c r="D110" s="53" t="n"/>
      <c r="E110" s="53" t="n"/>
      <c r="F110" s="12" t="n"/>
      <c r="G110" s="12" t="n"/>
      <c r="H110" s="12" t="n"/>
      <c r="I110" s="12" t="n"/>
      <c r="J110" s="4" t="n"/>
      <c r="K110" s="4" t="n"/>
      <c r="L110" s="4" t="n"/>
      <c r="M110" s="4" t="n"/>
      <c r="N110" s="4" t="n"/>
      <c r="O110" s="4" t="n"/>
      <c r="P110" s="4" t="n"/>
      <c r="Q110" s="4" t="n"/>
      <c r="R110" s="4" t="n"/>
      <c r="S110" s="4" t="n"/>
    </row>
    <row r="111" ht="15.6" customHeight="1" s="33">
      <c r="A111" s="2" t="n"/>
      <c r="B111" s="53" t="n"/>
      <c r="C111" s="53" t="n"/>
      <c r="D111" s="53" t="n"/>
      <c r="E111" s="53" t="n"/>
      <c r="F111" s="12" t="n"/>
      <c r="G111" s="12" t="n"/>
      <c r="H111" s="12" t="n"/>
      <c r="I111" s="12" t="n"/>
      <c r="J111" s="4" t="n"/>
      <c r="K111" s="4" t="n"/>
      <c r="L111" s="4" t="n"/>
      <c r="M111" s="4" t="n"/>
      <c r="N111" s="4" t="n"/>
      <c r="O111" s="4" t="n"/>
      <c r="P111" s="4" t="n"/>
      <c r="Q111" s="4" t="n"/>
      <c r="R111" s="4" t="n"/>
      <c r="S111" s="4" t="n"/>
    </row>
    <row r="112" ht="15.6" customHeight="1" s="33">
      <c r="A112" s="2" t="n"/>
      <c r="B112" s="53" t="n"/>
      <c r="C112" s="53" t="n"/>
      <c r="D112" s="53" t="n"/>
      <c r="E112" s="53" t="n"/>
      <c r="F112" s="12" t="n"/>
      <c r="G112" s="12" t="n"/>
      <c r="H112" s="12" t="n"/>
      <c r="I112" s="12" t="n"/>
      <c r="J112" s="4" t="n"/>
      <c r="K112" s="4" t="n"/>
      <c r="L112" s="4" t="n"/>
      <c r="M112" s="4" t="n"/>
      <c r="N112" s="4" t="n"/>
      <c r="O112" s="4" t="n"/>
      <c r="P112" s="4" t="n"/>
      <c r="Q112" s="4" t="n"/>
      <c r="R112" s="4" t="n"/>
      <c r="S112" s="4" t="n"/>
    </row>
    <row r="113" ht="15.6" customHeight="1" s="33">
      <c r="A113" s="2" t="n"/>
      <c r="B113" s="53" t="n"/>
      <c r="C113" s="53" t="n"/>
      <c r="D113" s="53" t="n"/>
      <c r="E113" s="53" t="n"/>
      <c r="F113" s="12" t="n"/>
      <c r="G113" s="12" t="n"/>
      <c r="H113" s="12" t="n"/>
      <c r="I113" s="12" t="n"/>
      <c r="J113" s="4" t="n"/>
      <c r="K113" s="4" t="n"/>
      <c r="L113" s="4" t="n"/>
      <c r="M113" s="4" t="n"/>
      <c r="N113" s="4" t="n"/>
      <c r="O113" s="4" t="n"/>
      <c r="P113" s="4" t="n"/>
      <c r="Q113" s="4" t="n"/>
      <c r="R113" s="4" t="n"/>
      <c r="S113" s="4" t="n"/>
    </row>
    <row r="114" ht="15.6" customHeight="1" s="33">
      <c r="A114" s="2" t="n"/>
      <c r="B114" s="53" t="n"/>
      <c r="C114" s="53" t="n"/>
      <c r="D114" s="53" t="n"/>
      <c r="E114" s="53" t="n"/>
      <c r="F114" s="12" t="n"/>
      <c r="G114" s="12" t="n"/>
      <c r="H114" s="12" t="n"/>
      <c r="I114" s="12" t="n"/>
      <c r="J114" s="4" t="n"/>
      <c r="K114" s="4" t="n"/>
      <c r="L114" s="4" t="n"/>
      <c r="M114" s="4" t="n"/>
      <c r="N114" s="4" t="n"/>
      <c r="O114" s="4" t="n"/>
      <c r="P114" s="4" t="n"/>
      <c r="Q114" s="4" t="n"/>
      <c r="R114" s="4" t="n"/>
      <c r="S114" s="4" t="n"/>
    </row>
    <row r="115" ht="15.6" customHeight="1" s="33">
      <c r="A115" s="2" t="n"/>
      <c r="B115" s="53" t="n"/>
      <c r="C115" s="53" t="n"/>
      <c r="D115" s="53" t="n"/>
      <c r="E115" s="53" t="n"/>
      <c r="F115" s="12" t="n"/>
      <c r="G115" s="12" t="n"/>
      <c r="H115" s="12" t="n"/>
      <c r="I115" s="12" t="n"/>
      <c r="J115" s="4" t="n"/>
      <c r="K115" s="4" t="n"/>
      <c r="L115" s="4" t="n"/>
      <c r="M115" s="4" t="n"/>
      <c r="N115" s="4" t="n"/>
      <c r="O115" s="4" t="n"/>
      <c r="P115" s="4" t="n"/>
      <c r="Q115" s="4" t="n"/>
      <c r="R115" s="4" t="n"/>
      <c r="S115" s="4" t="n"/>
    </row>
    <row r="116" ht="15.6" customHeight="1" s="33">
      <c r="A116" s="2" t="n"/>
      <c r="B116" s="53" t="n"/>
      <c r="C116" s="53" t="n"/>
      <c r="D116" s="53" t="n"/>
      <c r="E116" s="53" t="n"/>
      <c r="F116" s="12" t="n"/>
      <c r="G116" s="12" t="n"/>
      <c r="H116" s="12" t="n"/>
      <c r="I116" s="12" t="n"/>
      <c r="J116" s="4" t="n"/>
      <c r="K116" s="4" t="n"/>
      <c r="L116" s="4" t="n"/>
      <c r="M116" s="4" t="n"/>
      <c r="N116" s="4" t="n"/>
      <c r="O116" s="4" t="n"/>
      <c r="P116" s="4" t="n"/>
      <c r="Q116" s="4" t="n"/>
      <c r="R116" s="4" t="n"/>
      <c r="S116" s="4" t="n"/>
    </row>
    <row r="117" ht="15.6" customHeight="1" s="33">
      <c r="A117" s="2" t="n"/>
      <c r="B117" s="53" t="n"/>
      <c r="C117" s="53" t="n"/>
      <c r="D117" s="53" t="n"/>
      <c r="E117" s="53" t="n"/>
      <c r="F117" s="12" t="n"/>
      <c r="G117" s="12" t="n"/>
      <c r="H117" s="12" t="n"/>
      <c r="I117" s="12" t="n"/>
      <c r="J117" s="4" t="n"/>
      <c r="K117" s="4" t="n"/>
      <c r="L117" s="4" t="n"/>
      <c r="M117" s="4" t="n"/>
      <c r="N117" s="4" t="n"/>
      <c r="O117" s="4" t="n"/>
      <c r="P117" s="4" t="n"/>
      <c r="Q117" s="4" t="n"/>
      <c r="R117" s="4" t="n"/>
      <c r="S117" s="4" t="n"/>
    </row>
    <row r="118" ht="15.6" customHeight="1" s="33">
      <c r="A118" s="2" t="n"/>
      <c r="B118" s="53" t="n"/>
      <c r="C118" s="53" t="n"/>
      <c r="D118" s="53" t="n"/>
      <c r="E118" s="53" t="n"/>
      <c r="F118" s="12" t="n"/>
      <c r="G118" s="12" t="n"/>
      <c r="H118" s="12" t="n"/>
      <c r="I118" s="12" t="n"/>
      <c r="J118" s="4" t="n"/>
      <c r="K118" s="4" t="n"/>
      <c r="L118" s="4" t="n"/>
      <c r="M118" s="4" t="n"/>
      <c r="N118" s="4" t="n"/>
      <c r="O118" s="4" t="n"/>
      <c r="P118" s="4" t="n"/>
      <c r="Q118" s="4" t="n"/>
      <c r="R118" s="4" t="n"/>
      <c r="S118" s="4" t="n"/>
    </row>
    <row r="119" ht="15.6" customHeight="1" s="33">
      <c r="A119" s="2" t="n"/>
      <c r="B119" s="53" t="n"/>
      <c r="C119" s="53" t="n"/>
      <c r="D119" s="53" t="n"/>
      <c r="E119" s="53" t="n"/>
      <c r="F119" s="12" t="n"/>
      <c r="G119" s="12" t="n"/>
      <c r="H119" s="12" t="n"/>
      <c r="I119" s="12" t="n"/>
      <c r="J119" s="4" t="n"/>
      <c r="K119" s="4" t="n"/>
      <c r="L119" s="4" t="n"/>
      <c r="M119" s="4" t="n"/>
      <c r="N119" s="4" t="n"/>
      <c r="O119" s="4" t="n"/>
      <c r="P119" s="4" t="n"/>
      <c r="Q119" s="4" t="n"/>
      <c r="R119" s="4" t="n"/>
      <c r="S119" s="4" t="n"/>
    </row>
    <row r="120" ht="15.6" customHeight="1" s="33">
      <c r="A120" s="2" t="n"/>
      <c r="B120" s="53" t="n"/>
      <c r="C120" s="53" t="n"/>
      <c r="D120" s="53" t="n"/>
      <c r="E120" s="53" t="n"/>
      <c r="F120" s="12" t="n"/>
      <c r="G120" s="12" t="n"/>
      <c r="H120" s="12" t="n"/>
      <c r="I120" s="12" t="n"/>
      <c r="J120" s="4" t="n"/>
      <c r="K120" s="4" t="n"/>
      <c r="L120" s="4" t="n"/>
      <c r="M120" s="4" t="n"/>
      <c r="N120" s="4" t="n"/>
      <c r="O120" s="4" t="n"/>
      <c r="P120" s="4" t="n"/>
      <c r="Q120" s="4" t="n"/>
      <c r="R120" s="4" t="n"/>
      <c r="S120" s="4" t="n"/>
    </row>
    <row r="121" ht="15.6" customHeight="1" s="33">
      <c r="A121" s="2" t="n"/>
      <c r="B121" s="53" t="n"/>
      <c r="C121" s="53" t="n"/>
      <c r="D121" s="53" t="n"/>
      <c r="E121" s="53" t="n"/>
      <c r="F121" s="12" t="n"/>
      <c r="G121" s="12" t="n"/>
      <c r="H121" s="12" t="n"/>
      <c r="I121" s="12" t="n"/>
      <c r="J121" s="4" t="n"/>
      <c r="K121" s="4" t="n"/>
      <c r="L121" s="4" t="n"/>
      <c r="M121" s="4" t="n"/>
      <c r="N121" s="4" t="n"/>
      <c r="O121" s="4" t="n"/>
      <c r="P121" s="4" t="n"/>
      <c r="Q121" s="4" t="n"/>
      <c r="R121" s="4" t="n"/>
      <c r="S121" s="4" t="n"/>
    </row>
    <row r="122" ht="15.6" customHeight="1" s="33">
      <c r="A122" s="2" t="n"/>
      <c r="B122" s="53" t="n"/>
      <c r="C122" s="53" t="n"/>
      <c r="D122" s="53" t="n"/>
      <c r="E122" s="53" t="n"/>
      <c r="F122" s="12" t="n"/>
      <c r="G122" s="12" t="n"/>
      <c r="H122" s="12" t="n"/>
      <c r="I122" s="12" t="n"/>
      <c r="J122" s="4" t="n"/>
      <c r="K122" s="4" t="n"/>
      <c r="L122" s="4" t="n"/>
      <c r="M122" s="4" t="n"/>
      <c r="N122" s="4" t="n"/>
      <c r="O122" s="4" t="n"/>
      <c r="P122" s="4" t="n"/>
      <c r="Q122" s="4" t="n"/>
      <c r="R122" s="4" t="n"/>
      <c r="S122" s="4" t="n"/>
    </row>
    <row r="123" ht="15.6" customHeight="1" s="33">
      <c r="A123" s="2" t="n"/>
      <c r="B123" s="53" t="n"/>
      <c r="C123" s="53" t="n"/>
      <c r="D123" s="53" t="n"/>
      <c r="E123" s="53" t="n"/>
      <c r="F123" s="12" t="n"/>
      <c r="G123" s="12" t="n"/>
      <c r="H123" s="12" t="n"/>
      <c r="I123" s="12" t="n"/>
      <c r="J123" s="4" t="n"/>
      <c r="K123" s="4" t="n"/>
      <c r="L123" s="4" t="n"/>
      <c r="M123" s="4" t="n"/>
      <c r="N123" s="4" t="n"/>
      <c r="O123" s="4" t="n"/>
      <c r="P123" s="4" t="n"/>
      <c r="Q123" s="4" t="n"/>
      <c r="R123" s="4" t="n"/>
      <c r="S123" s="4" t="n"/>
    </row>
    <row r="124" ht="15.6" customHeight="1" s="33">
      <c r="A124" s="2" t="n"/>
      <c r="B124" s="53" t="n"/>
      <c r="C124" s="53" t="n"/>
      <c r="D124" s="53" t="n"/>
      <c r="E124" s="53" t="n"/>
      <c r="F124" s="12" t="n"/>
      <c r="G124" s="12" t="n"/>
      <c r="H124" s="12" t="n"/>
      <c r="I124" s="12" t="n"/>
      <c r="J124" s="4" t="n"/>
      <c r="K124" s="4" t="n"/>
      <c r="L124" s="4" t="n"/>
      <c r="M124" s="4" t="n"/>
      <c r="N124" s="4" t="n"/>
      <c r="O124" s="4" t="n"/>
      <c r="P124" s="4" t="n"/>
      <c r="Q124" s="4" t="n"/>
      <c r="R124" s="4" t="n"/>
      <c r="S124" s="4" t="n"/>
    </row>
    <row r="125" ht="15.6" customHeight="1" s="33">
      <c r="A125" s="2" t="n"/>
      <c r="B125" s="53" t="n"/>
      <c r="C125" s="53" t="n"/>
      <c r="D125" s="53" t="n"/>
      <c r="E125" s="53" t="n"/>
      <c r="F125" s="12" t="n"/>
      <c r="G125" s="12" t="n"/>
      <c r="H125" s="12" t="n"/>
      <c r="I125" s="12" t="n"/>
      <c r="J125" s="4" t="n"/>
      <c r="K125" s="4" t="n"/>
      <c r="L125" s="4" t="n"/>
      <c r="M125" s="4" t="n"/>
      <c r="N125" s="4" t="n"/>
      <c r="O125" s="4" t="n"/>
      <c r="P125" s="4" t="n"/>
      <c r="Q125" s="4" t="n"/>
      <c r="R125" s="4" t="n"/>
      <c r="S125" s="4" t="n"/>
    </row>
    <row r="126" ht="15.6" customHeight="1" s="33">
      <c r="A126" s="2" t="n"/>
      <c r="B126" s="53" t="n"/>
      <c r="C126" s="53" t="n"/>
      <c r="D126" s="53" t="n"/>
      <c r="E126" s="53" t="n"/>
      <c r="F126" s="12" t="n"/>
      <c r="G126" s="12" t="n"/>
      <c r="H126" s="12" t="n"/>
      <c r="I126" s="12" t="n"/>
      <c r="J126" s="4" t="n"/>
      <c r="K126" s="4" t="n"/>
      <c r="L126" s="4" t="n"/>
      <c r="M126" s="4" t="n"/>
      <c r="N126" s="4" t="n"/>
      <c r="O126" s="4" t="n"/>
      <c r="P126" s="4" t="n"/>
      <c r="Q126" s="4" t="n"/>
      <c r="R126" s="4" t="n"/>
      <c r="S126" s="4" t="n"/>
    </row>
    <row r="127" ht="15.6" customHeight="1" s="33">
      <c r="A127" s="2" t="n"/>
      <c r="B127" s="53" t="n"/>
      <c r="C127" s="53" t="n"/>
      <c r="D127" s="53" t="n"/>
      <c r="E127" s="53" t="n"/>
      <c r="F127" s="12" t="n"/>
      <c r="G127" s="12" t="n"/>
      <c r="H127" s="12" t="n"/>
      <c r="I127" s="12" t="n"/>
      <c r="J127" s="4" t="n"/>
      <c r="K127" s="4" t="n"/>
      <c r="L127" s="4" t="n"/>
      <c r="M127" s="4" t="n"/>
      <c r="N127" s="4" t="n"/>
      <c r="O127" s="4" t="n"/>
      <c r="P127" s="4" t="n"/>
      <c r="Q127" s="4" t="n"/>
      <c r="R127" s="4" t="n"/>
      <c r="S127" s="4" t="n"/>
    </row>
    <row r="128" ht="15.6" customHeight="1" s="33">
      <c r="A128" s="2" t="n"/>
      <c r="B128" s="53" t="n"/>
      <c r="C128" s="53" t="n"/>
      <c r="D128" s="53" t="n"/>
      <c r="E128" s="53" t="n"/>
      <c r="F128" s="12" t="n"/>
      <c r="G128" s="12" t="n"/>
      <c r="H128" s="12" t="n"/>
      <c r="I128" s="12" t="n"/>
      <c r="J128" s="4" t="n"/>
      <c r="K128" s="4" t="n"/>
      <c r="L128" s="4" t="n"/>
      <c r="M128" s="4" t="n"/>
      <c r="N128" s="4" t="n"/>
      <c r="O128" s="4" t="n"/>
      <c r="P128" s="4" t="n"/>
      <c r="Q128" s="4" t="n"/>
      <c r="R128" s="4" t="n"/>
      <c r="S128" s="4" t="n"/>
    </row>
    <row r="129" ht="15.6" customHeight="1" s="33">
      <c r="A129" s="2" t="n"/>
      <c r="B129" s="53" t="n"/>
      <c r="C129" s="53" t="n"/>
      <c r="D129" s="53" t="n"/>
      <c r="E129" s="53" t="n"/>
      <c r="F129" s="12" t="n"/>
      <c r="G129" s="12" t="n"/>
      <c r="H129" s="12" t="n"/>
      <c r="I129" s="12" t="n"/>
      <c r="J129" s="4" t="n"/>
      <c r="K129" s="4" t="n"/>
      <c r="L129" s="4" t="n"/>
      <c r="M129" s="4" t="n"/>
      <c r="N129" s="4" t="n"/>
      <c r="O129" s="4" t="n"/>
      <c r="P129" s="4" t="n"/>
      <c r="Q129" s="4" t="n"/>
      <c r="R129" s="4" t="n"/>
      <c r="S129" s="4" t="n"/>
    </row>
    <row r="130" ht="15.6" customHeight="1" s="33">
      <c r="A130" s="2" t="n"/>
      <c r="B130" s="53" t="n"/>
      <c r="C130" s="53" t="n"/>
      <c r="D130" s="53" t="n"/>
      <c r="E130" s="53" t="n"/>
      <c r="F130" s="12" t="n"/>
      <c r="G130" s="12" t="n"/>
      <c r="H130" s="12" t="n"/>
      <c r="I130" s="12" t="n"/>
      <c r="J130" s="4" t="n"/>
      <c r="K130" s="4" t="n"/>
      <c r="L130" s="4" t="n"/>
      <c r="M130" s="4" t="n"/>
      <c r="N130" s="4" t="n"/>
      <c r="O130" s="4" t="n"/>
      <c r="P130" s="4" t="n"/>
      <c r="Q130" s="4" t="n"/>
      <c r="R130" s="4" t="n"/>
      <c r="S130" s="4" t="n"/>
    </row>
    <row r="131" ht="15.6" customHeight="1" s="33">
      <c r="A131" s="2" t="n"/>
      <c r="B131" s="53" t="n"/>
      <c r="C131" s="53" t="n"/>
      <c r="D131" s="53" t="n"/>
      <c r="E131" s="53" t="n"/>
      <c r="F131" s="12" t="n"/>
      <c r="G131" s="12" t="n"/>
      <c r="H131" s="12" t="n"/>
      <c r="I131" s="12" t="n"/>
      <c r="J131" s="4" t="n"/>
      <c r="K131" s="4" t="n"/>
      <c r="L131" s="4" t="n"/>
      <c r="M131" s="4" t="n"/>
      <c r="N131" s="4" t="n"/>
      <c r="O131" s="4" t="n"/>
      <c r="P131" s="4" t="n"/>
      <c r="Q131" s="4" t="n"/>
      <c r="R131" s="4" t="n"/>
      <c r="S131" s="4" t="n"/>
    </row>
    <row r="132" ht="15.6" customHeight="1" s="33">
      <c r="A132" s="2" t="n"/>
      <c r="B132" s="53" t="n"/>
      <c r="C132" s="53" t="n"/>
      <c r="D132" s="53" t="n"/>
      <c r="E132" s="53" t="n"/>
      <c r="F132" s="12" t="n"/>
      <c r="G132" s="12" t="n"/>
      <c r="H132" s="12" t="n"/>
      <c r="I132" s="12" t="n"/>
      <c r="J132" s="4" t="n"/>
      <c r="K132" s="4" t="n"/>
      <c r="L132" s="4" t="n"/>
      <c r="M132" s="4" t="n"/>
      <c r="N132" s="4" t="n"/>
      <c r="O132" s="4" t="n"/>
      <c r="P132" s="4" t="n"/>
      <c r="Q132" s="4" t="n"/>
      <c r="R132" s="4" t="n"/>
      <c r="S132" s="4" t="n"/>
    </row>
    <row r="133" ht="15.6" customHeight="1" s="33">
      <c r="A133" s="2" t="n"/>
      <c r="B133" s="53" t="n"/>
      <c r="C133" s="53" t="n"/>
      <c r="D133" s="53" t="n"/>
      <c r="E133" s="53" t="n"/>
      <c r="F133" s="12" t="n"/>
      <c r="G133" s="12" t="n"/>
      <c r="H133" s="12" t="n"/>
      <c r="I133" s="12" t="n"/>
      <c r="J133" s="4" t="n"/>
      <c r="K133" s="4" t="n"/>
      <c r="L133" s="4" t="n"/>
      <c r="M133" s="4" t="n"/>
      <c r="N133" s="4" t="n"/>
      <c r="O133" s="4" t="n"/>
      <c r="P133" s="4" t="n"/>
      <c r="Q133" s="4" t="n"/>
      <c r="R133" s="4" t="n"/>
      <c r="S133" s="4" t="n"/>
    </row>
    <row r="134" ht="15.6" customHeight="1" s="33">
      <c r="A134" s="2" t="n"/>
      <c r="B134" s="53" t="n"/>
      <c r="C134" s="53" t="n"/>
      <c r="D134" s="53" t="n"/>
      <c r="E134" s="53" t="n"/>
      <c r="F134" s="12" t="n"/>
      <c r="G134" s="12" t="n"/>
      <c r="H134" s="12" t="n"/>
      <c r="I134" s="12" t="n"/>
      <c r="J134" s="4" t="n"/>
      <c r="K134" s="4" t="n"/>
      <c r="L134" s="4" t="n"/>
      <c r="M134" s="4" t="n"/>
      <c r="N134" s="4" t="n"/>
      <c r="O134" s="4" t="n"/>
      <c r="P134" s="4" t="n"/>
      <c r="Q134" s="4" t="n"/>
      <c r="R134" s="4" t="n"/>
      <c r="S134" s="4" t="n"/>
    </row>
    <row r="135" ht="15.6" customHeight="1" s="33">
      <c r="A135" s="2" t="n"/>
      <c r="B135" s="53" t="n"/>
      <c r="C135" s="53" t="n"/>
      <c r="D135" s="53" t="n"/>
      <c r="E135" s="53" t="n"/>
      <c r="F135" s="12" t="n"/>
      <c r="G135" s="12" t="n"/>
      <c r="H135" s="12" t="n"/>
      <c r="I135" s="12" t="n"/>
      <c r="J135" s="4" t="n"/>
      <c r="K135" s="4" t="n"/>
      <c r="L135" s="4" t="n"/>
      <c r="M135" s="4" t="n"/>
      <c r="N135" s="4" t="n"/>
      <c r="O135" s="4" t="n"/>
      <c r="P135" s="4" t="n"/>
      <c r="Q135" s="4" t="n"/>
      <c r="R135" s="4" t="n"/>
      <c r="S135" s="4" t="n"/>
    </row>
    <row r="136" ht="15.6" customHeight="1" s="33">
      <c r="A136" s="2" t="n"/>
      <c r="B136" s="53" t="n"/>
      <c r="C136" s="53" t="n"/>
      <c r="D136" s="53" t="n"/>
      <c r="E136" s="53" t="n"/>
      <c r="F136" s="12" t="n"/>
      <c r="G136" s="12" t="n"/>
      <c r="H136" s="12" t="n"/>
      <c r="I136" s="12" t="n"/>
      <c r="J136" s="4" t="n"/>
      <c r="K136" s="4" t="n"/>
      <c r="L136" s="4" t="n"/>
      <c r="M136" s="4" t="n"/>
      <c r="N136" s="4" t="n"/>
      <c r="O136" s="4" t="n"/>
      <c r="P136" s="4" t="n"/>
      <c r="Q136" s="4" t="n"/>
      <c r="R136" s="4" t="n"/>
      <c r="S136" s="4" t="n"/>
    </row>
    <row r="137" ht="15.6" customHeight="1" s="33">
      <c r="A137" s="2" t="n"/>
      <c r="B137" s="53" t="n"/>
      <c r="C137" s="53" t="n"/>
      <c r="D137" s="53" t="n"/>
      <c r="E137" s="53" t="n"/>
      <c r="F137" s="12" t="n"/>
      <c r="G137" s="12" t="n"/>
      <c r="H137" s="12" t="n"/>
      <c r="I137" s="12" t="n"/>
      <c r="J137" s="4" t="n"/>
      <c r="K137" s="4" t="n"/>
      <c r="L137" s="4" t="n"/>
      <c r="M137" s="4" t="n"/>
      <c r="N137" s="4" t="n"/>
      <c r="O137" s="4" t="n"/>
      <c r="P137" s="4" t="n"/>
      <c r="Q137" s="4" t="n"/>
      <c r="R137" s="4" t="n"/>
      <c r="S137" s="4" t="n"/>
    </row>
    <row r="138" ht="15.6" customHeight="1" s="33">
      <c r="A138" s="2" t="n"/>
      <c r="B138" s="53" t="n"/>
      <c r="C138" s="53" t="n"/>
      <c r="D138" s="53" t="n"/>
      <c r="E138" s="53" t="n"/>
      <c r="F138" s="12" t="n"/>
      <c r="G138" s="12" t="n"/>
      <c r="H138" s="12" t="n"/>
      <c r="I138" s="12" t="n"/>
      <c r="J138" s="4" t="n"/>
      <c r="K138" s="4" t="n"/>
      <c r="L138" s="4" t="n"/>
      <c r="M138" s="4" t="n"/>
      <c r="N138" s="4" t="n"/>
      <c r="O138" s="4" t="n"/>
      <c r="P138" s="4" t="n"/>
      <c r="Q138" s="4" t="n"/>
      <c r="R138" s="4" t="n"/>
      <c r="S138" s="4" t="n"/>
    </row>
    <row r="139" ht="15.6" customHeight="1" s="33">
      <c r="A139" s="2" t="n"/>
      <c r="B139" s="53" t="n"/>
      <c r="C139" s="53" t="n"/>
      <c r="D139" s="53" t="n"/>
      <c r="E139" s="53" t="n"/>
      <c r="F139" s="12" t="n"/>
      <c r="G139" s="12" t="n"/>
      <c r="H139" s="12" t="n"/>
      <c r="I139" s="12" t="n"/>
      <c r="J139" s="4" t="n"/>
      <c r="K139" s="4" t="n"/>
      <c r="L139" s="4" t="n"/>
      <c r="M139" s="4" t="n"/>
      <c r="N139" s="4" t="n"/>
      <c r="O139" s="4" t="n"/>
      <c r="P139" s="4" t="n"/>
      <c r="Q139" s="4" t="n"/>
      <c r="R139" s="4" t="n"/>
      <c r="S139" s="4" t="n"/>
    </row>
    <row r="140" ht="15.6" customHeight="1" s="33">
      <c r="A140" s="2" t="n"/>
      <c r="B140" s="53" t="n"/>
      <c r="C140" s="53" t="n"/>
      <c r="D140" s="53" t="n"/>
      <c r="E140" s="53" t="n"/>
      <c r="F140" s="12" t="n"/>
      <c r="G140" s="12" t="n"/>
      <c r="H140" s="12" t="n"/>
      <c r="I140" s="12" t="n"/>
      <c r="J140" s="4" t="n"/>
      <c r="K140" s="4" t="n"/>
      <c r="L140" s="4" t="n"/>
      <c r="M140" s="4" t="n"/>
      <c r="N140" s="4" t="n"/>
      <c r="O140" s="4" t="n"/>
      <c r="P140" s="4" t="n"/>
      <c r="Q140" s="4" t="n"/>
      <c r="R140" s="4" t="n"/>
      <c r="S140" s="4" t="n"/>
    </row>
    <row r="141" ht="15.6" customHeight="1" s="33">
      <c r="A141" s="2" t="n"/>
      <c r="B141" s="53" t="n"/>
      <c r="C141" s="53" t="n"/>
      <c r="D141" s="53" t="n"/>
      <c r="E141" s="53" t="n"/>
      <c r="F141" s="12" t="n"/>
      <c r="G141" s="12" t="n"/>
      <c r="H141" s="12" t="n"/>
      <c r="I141" s="12" t="n"/>
      <c r="J141" s="4" t="n"/>
      <c r="K141" s="4" t="n"/>
      <c r="L141" s="4" t="n"/>
      <c r="M141" s="4" t="n"/>
      <c r="N141" s="4" t="n"/>
      <c r="O141" s="4" t="n"/>
      <c r="P141" s="4" t="n"/>
      <c r="Q141" s="4" t="n"/>
      <c r="R141" s="4" t="n"/>
      <c r="S141" s="4" t="n"/>
    </row>
    <row r="142" ht="15.6" customHeight="1" s="33">
      <c r="A142" s="2" t="n"/>
      <c r="B142" s="53" t="n"/>
      <c r="C142" s="53" t="n"/>
      <c r="D142" s="53" t="n"/>
      <c r="E142" s="53" t="n"/>
      <c r="F142" s="12" t="n"/>
      <c r="G142" s="12" t="n"/>
      <c r="H142" s="12" t="n"/>
      <c r="I142" s="12" t="n"/>
      <c r="J142" s="4" t="n"/>
      <c r="K142" s="4" t="n"/>
      <c r="L142" s="4" t="n"/>
      <c r="M142" s="4" t="n"/>
      <c r="N142" s="4" t="n"/>
      <c r="O142" s="4" t="n"/>
      <c r="P142" s="4" t="n"/>
      <c r="Q142" s="4" t="n"/>
      <c r="R142" s="4" t="n"/>
      <c r="S142" s="4" t="n"/>
    </row>
    <row r="143" ht="15.6" customHeight="1" s="33">
      <c r="A143" s="2" t="n"/>
      <c r="B143" s="53" t="n"/>
      <c r="C143" s="53" t="n"/>
      <c r="D143" s="53" t="n"/>
      <c r="E143" s="53" t="n"/>
      <c r="F143" s="12" t="n"/>
      <c r="G143" s="12" t="n"/>
      <c r="H143" s="12" t="n"/>
      <c r="I143" s="12" t="n"/>
      <c r="J143" s="4" t="n"/>
      <c r="K143" s="4" t="n"/>
      <c r="L143" s="4" t="n"/>
      <c r="M143" s="4" t="n"/>
      <c r="N143" s="4" t="n"/>
      <c r="O143" s="4" t="n"/>
      <c r="P143" s="4" t="n"/>
      <c r="Q143" s="4" t="n"/>
      <c r="R143" s="4" t="n"/>
      <c r="S143" s="4" t="n"/>
    </row>
    <row r="144" ht="15.6" customHeight="1" s="33">
      <c r="A144" s="2" t="n"/>
      <c r="B144" s="53" t="n"/>
      <c r="C144" s="53" t="n"/>
      <c r="D144" s="53" t="n"/>
      <c r="E144" s="53" t="n"/>
      <c r="F144" s="12" t="n"/>
      <c r="G144" s="12" t="n"/>
      <c r="H144" s="12" t="n"/>
      <c r="I144" s="12" t="n"/>
      <c r="J144" s="4" t="n"/>
      <c r="K144" s="4" t="n"/>
      <c r="L144" s="4" t="n"/>
      <c r="M144" s="4" t="n"/>
      <c r="N144" s="4" t="n"/>
      <c r="O144" s="4" t="n"/>
      <c r="P144" s="4" t="n"/>
      <c r="Q144" s="4" t="n"/>
      <c r="R144" s="4" t="n"/>
      <c r="S144" s="4" t="n"/>
    </row>
    <row r="145" ht="15.6" customHeight="1" s="33">
      <c r="A145" s="2" t="n"/>
      <c r="B145" s="53" t="n"/>
      <c r="C145" s="53" t="n"/>
      <c r="D145" s="53" t="n"/>
      <c r="E145" s="53" t="n"/>
      <c r="F145" s="12" t="n"/>
      <c r="G145" s="12" t="n"/>
      <c r="H145" s="12" t="n"/>
      <c r="I145" s="12" t="n"/>
      <c r="J145" s="4" t="n"/>
      <c r="K145" s="4" t="n"/>
      <c r="L145" s="4" t="n"/>
      <c r="M145" s="4" t="n"/>
      <c r="N145" s="4" t="n"/>
      <c r="O145" s="4" t="n"/>
      <c r="P145" s="4" t="n"/>
      <c r="Q145" s="4" t="n"/>
      <c r="R145" s="4" t="n"/>
      <c r="S145" s="4" t="n"/>
    </row>
    <row r="146" ht="15.6" customHeight="1" s="33">
      <c r="A146" s="2" t="n"/>
      <c r="B146" s="53" t="n"/>
      <c r="C146" s="53" t="n"/>
      <c r="D146" s="53" t="n"/>
      <c r="E146" s="53" t="n"/>
      <c r="F146" s="12" t="n"/>
      <c r="G146" s="12" t="n"/>
      <c r="H146" s="12" t="n"/>
      <c r="I146" s="12" t="n"/>
      <c r="J146" s="4" t="n"/>
      <c r="K146" s="4" t="n"/>
      <c r="L146" s="4" t="n"/>
      <c r="M146" s="4" t="n"/>
      <c r="N146" s="4" t="n"/>
      <c r="O146" s="4" t="n"/>
      <c r="P146" s="4" t="n"/>
      <c r="Q146" s="4" t="n"/>
      <c r="R146" s="4" t="n"/>
      <c r="S146" s="4" t="n"/>
    </row>
    <row r="147" ht="15.6" customHeight="1" s="33">
      <c r="A147" s="2" t="n"/>
      <c r="B147" s="53" t="n"/>
      <c r="C147" s="53" t="n"/>
      <c r="D147" s="53" t="n"/>
      <c r="E147" s="53" t="n"/>
      <c r="F147" s="12" t="n"/>
      <c r="G147" s="12" t="n"/>
      <c r="H147" s="12" t="n"/>
      <c r="I147" s="12" t="n"/>
      <c r="J147" s="4" t="n"/>
      <c r="K147" s="4" t="n"/>
      <c r="L147" s="4" t="n"/>
      <c r="M147" s="4" t="n"/>
      <c r="N147" s="4" t="n"/>
      <c r="O147" s="4" t="n"/>
      <c r="P147" s="4" t="n"/>
      <c r="Q147" s="4" t="n"/>
      <c r="R147" s="4" t="n"/>
      <c r="S147" s="4" t="n"/>
    </row>
    <row r="148" ht="15.6" customHeight="1" s="33">
      <c r="A148" s="2" t="n"/>
      <c r="B148" s="53" t="n"/>
      <c r="C148" s="53" t="n"/>
      <c r="D148" s="53" t="n"/>
      <c r="E148" s="53" t="n"/>
      <c r="F148" s="12" t="n"/>
      <c r="G148" s="12" t="n"/>
      <c r="H148" s="12" t="n"/>
      <c r="I148" s="12" t="n"/>
      <c r="J148" s="4" t="n"/>
      <c r="K148" s="4" t="n"/>
      <c r="L148" s="4" t="n"/>
      <c r="M148" s="4" t="n"/>
      <c r="N148" s="4" t="n"/>
      <c r="O148" s="4" t="n"/>
      <c r="P148" s="4" t="n"/>
      <c r="Q148" s="4" t="n"/>
      <c r="R148" s="4" t="n"/>
      <c r="S148" s="4" t="n"/>
    </row>
    <row r="149" ht="15.6" customHeight="1" s="33">
      <c r="A149" s="2" t="n"/>
      <c r="B149" s="53" t="n"/>
      <c r="C149" s="53" t="n"/>
      <c r="D149" s="53" t="n"/>
      <c r="E149" s="53" t="n"/>
      <c r="F149" s="12" t="n"/>
      <c r="G149" s="12" t="n"/>
      <c r="H149" s="12" t="n"/>
      <c r="I149" s="12" t="n"/>
      <c r="J149" s="4" t="n"/>
      <c r="K149" s="4" t="n"/>
      <c r="L149" s="4" t="n"/>
      <c r="M149" s="4" t="n"/>
      <c r="N149" s="4" t="n"/>
      <c r="O149" s="4" t="n"/>
      <c r="P149" s="4" t="n"/>
      <c r="Q149" s="4" t="n"/>
      <c r="R149" s="4" t="n"/>
      <c r="S149" s="4" t="n"/>
    </row>
    <row r="150" ht="15.6" customHeight="1" s="33">
      <c r="A150" s="2" t="n"/>
      <c r="B150" s="53" t="n"/>
      <c r="C150" s="53" t="n"/>
      <c r="D150" s="53" t="n"/>
      <c r="E150" s="53" t="n"/>
      <c r="F150" s="12" t="n"/>
      <c r="G150" s="12" t="n"/>
      <c r="H150" s="12" t="n"/>
      <c r="I150" s="12" t="n"/>
      <c r="J150" s="4" t="n"/>
      <c r="K150" s="4" t="n"/>
      <c r="L150" s="4" t="n"/>
      <c r="M150" s="4" t="n"/>
      <c r="N150" s="4" t="n"/>
      <c r="O150" s="4" t="n"/>
      <c r="P150" s="4" t="n"/>
      <c r="Q150" s="4" t="n"/>
      <c r="R150" s="4" t="n"/>
      <c r="S150" s="4" t="n"/>
    </row>
    <row r="151" ht="15.6" customHeight="1" s="33">
      <c r="A151" s="2" t="n"/>
      <c r="B151" s="53" t="n"/>
      <c r="C151" s="53" t="n"/>
      <c r="D151" s="53" t="n"/>
      <c r="E151" s="53" t="n"/>
      <c r="F151" s="12" t="n"/>
      <c r="G151" s="12" t="n"/>
      <c r="H151" s="12" t="n"/>
      <c r="I151" s="12" t="n"/>
      <c r="J151" s="4" t="n"/>
      <c r="K151" s="4" t="n"/>
      <c r="L151" s="4" t="n"/>
      <c r="M151" s="4" t="n"/>
      <c r="N151" s="4" t="n"/>
      <c r="O151" s="4" t="n"/>
      <c r="P151" s="4" t="n"/>
      <c r="Q151" s="4" t="n"/>
      <c r="R151" s="4" t="n"/>
      <c r="S151" s="4" t="n"/>
    </row>
    <row r="152" ht="15.6" customHeight="1" s="33">
      <c r="A152" s="2" t="n"/>
      <c r="B152" s="53" t="n"/>
      <c r="C152" s="53" t="n"/>
      <c r="D152" s="53" t="n"/>
      <c r="E152" s="53" t="n"/>
      <c r="F152" s="12" t="n"/>
      <c r="G152" s="12" t="n"/>
      <c r="H152" s="12" t="n"/>
      <c r="I152" s="12" t="n"/>
      <c r="J152" s="4" t="n"/>
      <c r="K152" s="4" t="n"/>
      <c r="L152" s="4" t="n"/>
      <c r="M152" s="4" t="n"/>
      <c r="N152" s="4" t="n"/>
      <c r="O152" s="4" t="n"/>
      <c r="P152" s="4" t="n"/>
      <c r="Q152" s="4" t="n"/>
      <c r="R152" s="4" t="n"/>
      <c r="S152" s="4" t="n"/>
    </row>
    <row r="153" ht="15.6" customHeight="1" s="33">
      <c r="A153" s="2" t="n"/>
      <c r="B153" s="53" t="n"/>
      <c r="C153" s="53" t="n"/>
      <c r="D153" s="53" t="n"/>
      <c r="E153" s="53" t="n"/>
      <c r="F153" s="12" t="n"/>
      <c r="G153" s="12" t="n"/>
      <c r="H153" s="12" t="n"/>
      <c r="I153" s="12" t="n"/>
      <c r="J153" s="4" t="n"/>
      <c r="K153" s="4" t="n"/>
      <c r="L153" s="4" t="n"/>
      <c r="M153" s="4" t="n"/>
      <c r="N153" s="4" t="n"/>
      <c r="O153" s="4" t="n"/>
      <c r="P153" s="4" t="n"/>
      <c r="Q153" s="4" t="n"/>
      <c r="R153" s="4" t="n"/>
      <c r="S153" s="4" t="n"/>
    </row>
    <row r="154" ht="15.6" customHeight="1" s="33">
      <c r="A154" s="2" t="n"/>
      <c r="B154" s="53" t="n"/>
      <c r="C154" s="53" t="n"/>
      <c r="D154" s="53" t="n"/>
      <c r="E154" s="53" t="n"/>
      <c r="F154" s="12" t="n"/>
      <c r="G154" s="12" t="n"/>
      <c r="H154" s="12" t="n"/>
      <c r="I154" s="12" t="n"/>
      <c r="J154" s="4" t="n"/>
      <c r="K154" s="4" t="n"/>
      <c r="L154" s="4" t="n"/>
      <c r="M154" s="4" t="n"/>
      <c r="N154" s="4" t="n"/>
      <c r="O154" s="4" t="n"/>
      <c r="P154" s="4" t="n"/>
      <c r="Q154" s="4" t="n"/>
      <c r="R154" s="4" t="n"/>
      <c r="S154" s="4" t="n"/>
    </row>
    <row r="155" ht="15.6" customHeight="1" s="33">
      <c r="A155" s="2" t="n"/>
      <c r="B155" s="53" t="n"/>
      <c r="C155" s="53" t="n"/>
      <c r="D155" s="53" t="n"/>
      <c r="E155" s="53" t="n"/>
      <c r="F155" s="12" t="n"/>
      <c r="G155" s="12" t="n"/>
      <c r="H155" s="12" t="n"/>
      <c r="I155" s="12" t="n"/>
      <c r="J155" s="4" t="n"/>
      <c r="K155" s="4" t="n"/>
      <c r="L155" s="4" t="n"/>
      <c r="M155" s="4" t="n"/>
      <c r="N155" s="4" t="n"/>
      <c r="O155" s="4" t="n"/>
      <c r="P155" s="4" t="n"/>
      <c r="Q155" s="4" t="n"/>
      <c r="R155" s="4" t="n"/>
      <c r="S155" s="4" t="n"/>
    </row>
    <row r="156" ht="15.6" customHeight="1" s="33">
      <c r="A156" s="2" t="n"/>
      <c r="B156" s="53" t="n"/>
      <c r="C156" s="53" t="n"/>
      <c r="D156" s="53" t="n"/>
      <c r="E156" s="53" t="n"/>
      <c r="F156" s="12" t="n"/>
      <c r="G156" s="12" t="n"/>
      <c r="H156" s="12" t="n"/>
      <c r="I156" s="12" t="n"/>
      <c r="J156" s="4" t="n"/>
      <c r="K156" s="4" t="n"/>
      <c r="L156" s="4" t="n"/>
      <c r="M156" s="4" t="n"/>
      <c r="N156" s="4" t="n"/>
      <c r="O156" s="4" t="n"/>
      <c r="P156" s="4" t="n"/>
      <c r="Q156" s="4" t="n"/>
      <c r="R156" s="4" t="n"/>
      <c r="S156" s="4" t="n"/>
    </row>
    <row r="157" ht="15.6" customHeight="1" s="33">
      <c r="A157" s="2" t="n"/>
      <c r="B157" s="53" t="n"/>
      <c r="C157" s="53" t="n"/>
      <c r="D157" s="53" t="n"/>
      <c r="E157" s="53" t="n"/>
      <c r="F157" s="12" t="n"/>
      <c r="G157" s="12" t="n"/>
      <c r="H157" s="12" t="n"/>
      <c r="I157" s="12" t="n"/>
      <c r="J157" s="4" t="n"/>
      <c r="K157" s="4" t="n"/>
      <c r="L157" s="4" t="n"/>
      <c r="M157" s="4" t="n"/>
      <c r="N157" s="4" t="n"/>
      <c r="O157" s="4" t="n"/>
      <c r="P157" s="4" t="n"/>
      <c r="Q157" s="4" t="n"/>
      <c r="R157" s="4" t="n"/>
      <c r="S157" s="4" t="n"/>
    </row>
    <row r="158" ht="15.6" customHeight="1" s="33">
      <c r="A158" s="2" t="n"/>
      <c r="B158" s="53" t="n"/>
      <c r="C158" s="53" t="n"/>
      <c r="D158" s="53" t="n"/>
      <c r="E158" s="53" t="n"/>
      <c r="F158" s="12" t="n"/>
      <c r="G158" s="12" t="n"/>
      <c r="H158" s="12" t="n"/>
      <c r="I158" s="12" t="n"/>
      <c r="J158" s="4" t="n"/>
      <c r="K158" s="4" t="n"/>
      <c r="L158" s="4" t="n"/>
      <c r="M158" s="4" t="n"/>
      <c r="N158" s="4" t="n"/>
      <c r="O158" s="4" t="n"/>
      <c r="P158" s="4" t="n"/>
      <c r="Q158" s="4" t="n"/>
      <c r="R158" s="4" t="n"/>
      <c r="S158" s="4" t="n"/>
    </row>
    <row r="159" ht="15.6" customHeight="1" s="33">
      <c r="A159" s="2" t="n"/>
      <c r="B159" s="53" t="n"/>
      <c r="C159" s="53" t="n"/>
      <c r="D159" s="53" t="n"/>
      <c r="E159" s="53" t="n"/>
      <c r="F159" s="12" t="n"/>
      <c r="G159" s="12" t="n"/>
      <c r="H159" s="12" t="n"/>
      <c r="I159" s="12" t="n"/>
      <c r="J159" s="4" t="n"/>
      <c r="K159" s="4" t="n"/>
      <c r="L159" s="4" t="n"/>
      <c r="M159" s="4" t="n"/>
      <c r="N159" s="4" t="n"/>
      <c r="O159" s="4" t="n"/>
      <c r="P159" s="4" t="n"/>
      <c r="Q159" s="4" t="n"/>
      <c r="R159" s="4" t="n"/>
      <c r="S159" s="4" t="n"/>
    </row>
    <row r="160" ht="15.6" customHeight="1" s="33">
      <c r="A160" s="2" t="n"/>
      <c r="B160" s="53" t="n"/>
      <c r="C160" s="53" t="n"/>
      <c r="D160" s="53" t="n"/>
      <c r="E160" s="53" t="n"/>
      <c r="F160" s="12" t="n"/>
      <c r="G160" s="12" t="n"/>
      <c r="H160" s="12" t="n"/>
      <c r="I160" s="12" t="n"/>
      <c r="J160" s="4" t="n"/>
      <c r="K160" s="4" t="n"/>
      <c r="L160" s="4" t="n"/>
      <c r="M160" s="4" t="n"/>
      <c r="N160" s="4" t="n"/>
      <c r="O160" s="4" t="n"/>
      <c r="P160" s="4" t="n"/>
      <c r="Q160" s="4" t="n"/>
      <c r="R160" s="4" t="n"/>
      <c r="S160" s="4" t="n"/>
    </row>
    <row r="161" ht="15.6" customHeight="1" s="33">
      <c r="A161" s="2" t="n"/>
      <c r="B161" s="53" t="n"/>
      <c r="C161" s="53" t="n"/>
      <c r="D161" s="53" t="n"/>
      <c r="E161" s="53" t="n"/>
      <c r="F161" s="12" t="n"/>
      <c r="G161" s="12" t="n"/>
      <c r="H161" s="12" t="n"/>
      <c r="I161" s="12" t="n"/>
      <c r="J161" s="4" t="n"/>
      <c r="K161" s="4" t="n"/>
      <c r="L161" s="4" t="n"/>
      <c r="M161" s="4" t="n"/>
      <c r="N161" s="4" t="n"/>
      <c r="O161" s="4" t="n"/>
      <c r="P161" s="4" t="n"/>
      <c r="Q161" s="4" t="n"/>
      <c r="R161" s="4" t="n"/>
      <c r="S161" s="4" t="n"/>
    </row>
    <row r="162" ht="15.6" customHeight="1" s="33">
      <c r="A162" s="2" t="n"/>
      <c r="B162" s="53" t="n"/>
      <c r="C162" s="53" t="n"/>
      <c r="D162" s="53" t="n"/>
      <c r="E162" s="53" t="n"/>
      <c r="F162" s="12" t="n"/>
      <c r="G162" s="12" t="n"/>
      <c r="H162" s="12" t="n"/>
      <c r="I162" s="12" t="n"/>
      <c r="J162" s="4" t="n"/>
      <c r="K162" s="4" t="n"/>
      <c r="L162" s="4" t="n"/>
      <c r="M162" s="4" t="n"/>
      <c r="N162" s="4" t="n"/>
      <c r="O162" s="4" t="n"/>
      <c r="P162" s="4" t="n"/>
      <c r="Q162" s="4" t="n"/>
      <c r="R162" s="4" t="n"/>
      <c r="S162" s="4" t="n"/>
    </row>
    <row r="163" ht="15.6" customHeight="1" s="33">
      <c r="A163" s="2" t="n"/>
      <c r="B163" s="53" t="n"/>
      <c r="C163" s="53" t="n"/>
      <c r="D163" s="53" t="n"/>
      <c r="E163" s="53" t="n"/>
      <c r="F163" s="12" t="n"/>
      <c r="G163" s="12" t="n"/>
      <c r="H163" s="12" t="n"/>
      <c r="I163" s="12" t="n"/>
      <c r="J163" s="4" t="n"/>
      <c r="K163" s="4" t="n"/>
      <c r="L163" s="4" t="n"/>
      <c r="M163" s="4" t="n"/>
      <c r="N163" s="4" t="n"/>
      <c r="O163" s="4" t="n"/>
      <c r="P163" s="4" t="n"/>
      <c r="Q163" s="4" t="n"/>
      <c r="R163" s="4" t="n"/>
      <c r="S163" s="4" t="n"/>
    </row>
    <row r="164" ht="15.6" customHeight="1" s="33">
      <c r="A164" s="2" t="n"/>
      <c r="B164" s="53" t="n"/>
      <c r="C164" s="53" t="n"/>
      <c r="D164" s="53" t="n"/>
      <c r="E164" s="53" t="n"/>
      <c r="F164" s="12" t="n"/>
      <c r="G164" s="12" t="n"/>
      <c r="H164" s="12" t="n"/>
      <c r="I164" s="12" t="n"/>
      <c r="J164" s="4" t="n"/>
      <c r="K164" s="4" t="n"/>
      <c r="L164" s="4" t="n"/>
      <c r="M164" s="4" t="n"/>
      <c r="N164" s="4" t="n"/>
      <c r="O164" s="4" t="n"/>
      <c r="P164" s="4" t="n"/>
      <c r="Q164" s="4" t="n"/>
      <c r="R164" s="4" t="n"/>
      <c r="S164" s="4" t="n"/>
    </row>
    <row r="165" ht="15.6" customHeight="1" s="33">
      <c r="A165" s="2" t="n"/>
      <c r="B165" s="53" t="n"/>
      <c r="C165" s="53" t="n"/>
      <c r="D165" s="53" t="n"/>
      <c r="E165" s="53" t="n"/>
      <c r="F165" s="12" t="n"/>
      <c r="G165" s="12" t="n"/>
      <c r="H165" s="12" t="n"/>
      <c r="I165" s="12" t="n"/>
      <c r="J165" s="4" t="n"/>
      <c r="K165" s="4" t="n"/>
      <c r="L165" s="4" t="n"/>
      <c r="M165" s="4" t="n"/>
      <c r="N165" s="4" t="n"/>
      <c r="O165" s="4" t="n"/>
      <c r="P165" s="4" t="n"/>
      <c r="Q165" s="4" t="n"/>
      <c r="R165" s="4" t="n"/>
      <c r="S165" s="4" t="n"/>
    </row>
    <row r="166" ht="15.6" customHeight="1" s="33">
      <c r="A166" s="2" t="n"/>
      <c r="B166" s="53" t="n"/>
      <c r="C166" s="53" t="n"/>
      <c r="D166" s="53" t="n"/>
      <c r="E166" s="53" t="n"/>
      <c r="F166" s="12" t="n"/>
      <c r="G166" s="12" t="n"/>
      <c r="H166" s="12" t="n"/>
      <c r="I166" s="12" t="n"/>
      <c r="J166" s="4" t="n"/>
      <c r="K166" s="4" t="n"/>
      <c r="L166" s="4" t="n"/>
      <c r="M166" s="4" t="n"/>
      <c r="N166" s="4" t="n"/>
      <c r="O166" s="4" t="n"/>
      <c r="P166" s="4" t="n"/>
      <c r="Q166" s="4" t="n"/>
      <c r="R166" s="4" t="n"/>
      <c r="S166" s="4" t="n"/>
    </row>
    <row r="167" ht="15.6" customHeight="1" s="33">
      <c r="A167" s="2" t="n"/>
      <c r="B167" s="53" t="n"/>
      <c r="C167" s="53" t="n"/>
      <c r="D167" s="53" t="n"/>
      <c r="E167" s="53" t="n"/>
      <c r="F167" s="12" t="n"/>
      <c r="G167" s="12" t="n"/>
      <c r="H167" s="12" t="n"/>
      <c r="I167" s="12" t="n"/>
      <c r="J167" s="4" t="n"/>
      <c r="K167" s="4" t="n"/>
      <c r="L167" s="4" t="n"/>
      <c r="M167" s="4" t="n"/>
      <c r="N167" s="4" t="n"/>
      <c r="O167" s="4" t="n"/>
      <c r="P167" s="4" t="n"/>
      <c r="Q167" s="4" t="n"/>
      <c r="R167" s="4" t="n"/>
      <c r="S167" s="4" t="n"/>
    </row>
    <row r="168" ht="15.6" customHeight="1" s="33">
      <c r="A168" s="2" t="n"/>
      <c r="B168" s="53" t="n"/>
      <c r="C168" s="53" t="n"/>
      <c r="D168" s="53" t="n"/>
      <c r="E168" s="53" t="n"/>
      <c r="F168" s="12" t="n"/>
      <c r="G168" s="12" t="n"/>
      <c r="H168" s="12" t="n"/>
      <c r="I168" s="12" t="n"/>
      <c r="J168" s="4" t="n"/>
      <c r="K168" s="4" t="n"/>
      <c r="L168" s="4" t="n"/>
      <c r="M168" s="4" t="n"/>
      <c r="N168" s="4" t="n"/>
      <c r="O168" s="4" t="n"/>
      <c r="P168" s="4" t="n"/>
      <c r="Q168" s="4" t="n"/>
      <c r="R168" s="4" t="n"/>
      <c r="S168" s="4" t="n"/>
    </row>
    <row r="169" ht="15.6" customHeight="1" s="33">
      <c r="A169" s="2" t="n"/>
      <c r="B169" s="53" t="n"/>
      <c r="C169" s="53" t="n"/>
      <c r="D169" s="53" t="n"/>
      <c r="E169" s="53" t="n"/>
      <c r="F169" s="12" t="n"/>
      <c r="G169" s="12" t="n"/>
      <c r="H169" s="12" t="n"/>
      <c r="I169" s="12" t="n"/>
      <c r="J169" s="4" t="n"/>
      <c r="K169" s="4" t="n"/>
      <c r="L169" s="4" t="n"/>
      <c r="M169" s="4" t="n"/>
      <c r="N169" s="4" t="n"/>
      <c r="O169" s="4" t="n"/>
      <c r="P169" s="4" t="n"/>
      <c r="Q169" s="4" t="n"/>
      <c r="R169" s="4" t="n"/>
      <c r="S169" s="4" t="n"/>
    </row>
    <row r="170" ht="15.6" customHeight="1" s="33">
      <c r="A170" s="2" t="n"/>
      <c r="B170" s="53" t="n"/>
      <c r="C170" s="53" t="n"/>
      <c r="D170" s="53" t="n"/>
      <c r="E170" s="53" t="n"/>
      <c r="F170" s="12" t="n"/>
      <c r="G170" s="12" t="n"/>
      <c r="H170" s="12" t="n"/>
      <c r="I170" s="12" t="n"/>
      <c r="J170" s="4" t="n"/>
      <c r="K170" s="4" t="n"/>
      <c r="L170" s="4" t="n"/>
      <c r="M170" s="4" t="n"/>
      <c r="N170" s="4" t="n"/>
      <c r="O170" s="4" t="n"/>
      <c r="P170" s="4" t="n"/>
      <c r="Q170" s="4" t="n"/>
      <c r="R170" s="4" t="n"/>
      <c r="S170" s="4" t="n"/>
    </row>
    <row r="171" ht="15.6" customHeight="1" s="33">
      <c r="A171" s="2" t="n"/>
      <c r="B171" s="53" t="n"/>
      <c r="C171" s="53" t="n"/>
      <c r="D171" s="53" t="n"/>
      <c r="E171" s="53" t="n"/>
      <c r="F171" s="12" t="n"/>
      <c r="G171" s="12" t="n"/>
      <c r="H171" s="12" t="n"/>
      <c r="I171" s="12" t="n"/>
      <c r="J171" s="4" t="n"/>
      <c r="K171" s="4" t="n"/>
      <c r="L171" s="4" t="n"/>
      <c r="M171" s="4" t="n"/>
      <c r="N171" s="4" t="n"/>
      <c r="O171" s="4" t="n"/>
      <c r="P171" s="4" t="n"/>
      <c r="Q171" s="4" t="n"/>
      <c r="R171" s="4" t="n"/>
      <c r="S171" s="4" t="n"/>
    </row>
    <row r="172" ht="15.6" customHeight="1" s="33">
      <c r="A172" s="2" t="n"/>
      <c r="B172" s="53" t="n"/>
      <c r="C172" s="53" t="n"/>
      <c r="D172" s="53" t="n"/>
      <c r="E172" s="53" t="n"/>
      <c r="F172" s="12" t="n"/>
      <c r="G172" s="12" t="n"/>
      <c r="H172" s="12" t="n"/>
      <c r="I172" s="12" t="n"/>
      <c r="J172" s="4" t="n"/>
      <c r="K172" s="4" t="n"/>
      <c r="L172" s="4" t="n"/>
      <c r="M172" s="4" t="n"/>
      <c r="N172" s="4" t="n"/>
      <c r="O172" s="4" t="n"/>
      <c r="P172" s="4" t="n"/>
      <c r="Q172" s="4" t="n"/>
      <c r="R172" s="4" t="n"/>
      <c r="S172" s="4" t="n"/>
    </row>
    <row r="173" ht="15.6" customHeight="1" s="33">
      <c r="A173" s="2" t="n"/>
      <c r="B173" s="53" t="n"/>
      <c r="C173" s="53" t="n"/>
      <c r="D173" s="53" t="n"/>
      <c r="E173" s="53" t="n"/>
      <c r="F173" s="12" t="n"/>
      <c r="G173" s="12" t="n"/>
      <c r="H173" s="12" t="n"/>
      <c r="I173" s="12" t="n"/>
      <c r="J173" s="4" t="n"/>
      <c r="K173" s="4" t="n"/>
      <c r="L173" s="4" t="n"/>
      <c r="M173" s="4" t="n"/>
      <c r="N173" s="4" t="n"/>
      <c r="O173" s="4" t="n"/>
      <c r="P173" s="4" t="n"/>
      <c r="Q173" s="4" t="n"/>
      <c r="R173" s="4" t="n"/>
      <c r="S173" s="4" t="n"/>
    </row>
    <row r="174" ht="15.6" customHeight="1" s="33">
      <c r="A174" s="2" t="n"/>
      <c r="B174" s="53" t="n"/>
      <c r="C174" s="53" t="n"/>
      <c r="D174" s="53" t="n"/>
      <c r="E174" s="53" t="n"/>
      <c r="F174" s="12" t="n"/>
      <c r="G174" s="12" t="n"/>
      <c r="H174" s="12" t="n"/>
      <c r="I174" s="12" t="n"/>
      <c r="J174" s="4" t="n"/>
      <c r="K174" s="4" t="n"/>
      <c r="L174" s="4" t="n"/>
      <c r="M174" s="4" t="n"/>
      <c r="N174" s="4" t="n"/>
      <c r="O174" s="4" t="n"/>
      <c r="P174" s="4" t="n"/>
      <c r="Q174" s="4" t="n"/>
      <c r="R174" s="4" t="n"/>
      <c r="S174" s="4" t="n"/>
    </row>
    <row r="175" ht="15.6" customHeight="1" s="33">
      <c r="A175" s="2" t="n"/>
      <c r="B175" s="53" t="n"/>
      <c r="C175" s="53" t="n"/>
      <c r="D175" s="53" t="n"/>
      <c r="E175" s="53" t="n"/>
      <c r="F175" s="12" t="n"/>
      <c r="G175" s="12" t="n"/>
      <c r="H175" s="12" t="n"/>
      <c r="I175" s="12" t="n"/>
      <c r="J175" s="4" t="n"/>
      <c r="K175" s="4" t="n"/>
      <c r="L175" s="4" t="n"/>
      <c r="M175" s="4" t="n"/>
      <c r="N175" s="4" t="n"/>
      <c r="O175" s="4" t="n"/>
      <c r="P175" s="4" t="n"/>
      <c r="Q175" s="4" t="n"/>
      <c r="R175" s="4" t="n"/>
      <c r="S175" s="4" t="n"/>
    </row>
    <row r="176" ht="15.6" customHeight="1" s="33">
      <c r="A176" s="2" t="n"/>
      <c r="B176" s="53" t="n"/>
      <c r="C176" s="53" t="n"/>
      <c r="D176" s="53" t="n"/>
      <c r="E176" s="53" t="n"/>
      <c r="F176" s="12" t="n"/>
      <c r="G176" s="12" t="n"/>
      <c r="H176" s="12" t="n"/>
      <c r="I176" s="12" t="n"/>
      <c r="J176" s="4" t="n"/>
      <c r="K176" s="4" t="n"/>
      <c r="L176" s="4" t="n"/>
      <c r="M176" s="4" t="n"/>
      <c r="N176" s="4" t="n"/>
      <c r="O176" s="4" t="n"/>
      <c r="P176" s="4" t="n"/>
      <c r="Q176" s="4" t="n"/>
      <c r="R176" s="4" t="n"/>
      <c r="S176" s="4" t="n"/>
    </row>
    <row r="177" ht="15.6" customHeight="1" s="33">
      <c r="A177" s="2" t="n"/>
      <c r="B177" s="53" t="n"/>
      <c r="C177" s="53" t="n"/>
      <c r="D177" s="53" t="n"/>
      <c r="E177" s="53" t="n"/>
      <c r="F177" s="12" t="n"/>
      <c r="G177" s="12" t="n"/>
      <c r="H177" s="12" t="n"/>
      <c r="I177" s="12" t="n"/>
      <c r="J177" s="4" t="n"/>
      <c r="K177" s="4" t="n"/>
      <c r="L177" s="4" t="n"/>
      <c r="M177" s="4" t="n"/>
      <c r="N177" s="4" t="n"/>
      <c r="O177" s="4" t="n"/>
      <c r="P177" s="4" t="n"/>
      <c r="Q177" s="4" t="n"/>
      <c r="R177" s="4" t="n"/>
      <c r="S177" s="4" t="n"/>
    </row>
    <row r="178" ht="15.6" customHeight="1" s="33">
      <c r="A178" s="2" t="n"/>
      <c r="B178" s="53" t="n"/>
      <c r="C178" s="53" t="n"/>
      <c r="D178" s="53" t="n"/>
      <c r="E178" s="53" t="n"/>
      <c r="F178" s="12" t="n"/>
      <c r="G178" s="12" t="n"/>
      <c r="H178" s="12" t="n"/>
      <c r="I178" s="12" t="n"/>
      <c r="J178" s="4" t="n"/>
      <c r="K178" s="4" t="n"/>
      <c r="L178" s="4" t="n"/>
      <c r="M178" s="4" t="n"/>
      <c r="N178" s="4" t="n"/>
      <c r="O178" s="4" t="n"/>
      <c r="P178" s="4" t="n"/>
      <c r="Q178" s="4" t="n"/>
      <c r="R178" s="4" t="n"/>
      <c r="S178" s="4" t="n"/>
    </row>
    <row r="179" ht="15.6" customHeight="1" s="33">
      <c r="A179" s="2" t="n"/>
      <c r="B179" s="53" t="n"/>
      <c r="C179" s="53" t="n"/>
      <c r="D179" s="53" t="n"/>
      <c r="E179" s="53" t="n"/>
      <c r="F179" s="12" t="n"/>
      <c r="G179" s="12" t="n"/>
      <c r="H179" s="12" t="n"/>
      <c r="I179" s="12" t="n"/>
      <c r="J179" s="4" t="n"/>
      <c r="K179" s="4" t="n"/>
      <c r="L179" s="4" t="n"/>
      <c r="M179" s="4" t="n"/>
      <c r="N179" s="4" t="n"/>
      <c r="O179" s="4" t="n"/>
      <c r="P179" s="4" t="n"/>
      <c r="Q179" s="4" t="n"/>
      <c r="R179" s="4" t="n"/>
      <c r="S179" s="4" t="n"/>
    </row>
    <row r="180" ht="15.6" customHeight="1" s="33">
      <c r="A180" s="2" t="n"/>
      <c r="B180" s="53" t="n"/>
      <c r="C180" s="53" t="n"/>
      <c r="D180" s="53" t="n"/>
      <c r="E180" s="53" t="n"/>
      <c r="F180" s="12" t="n"/>
      <c r="G180" s="12" t="n"/>
      <c r="H180" s="12" t="n"/>
      <c r="I180" s="12" t="n"/>
      <c r="J180" s="4" t="n"/>
      <c r="K180" s="4" t="n"/>
      <c r="L180" s="4" t="n"/>
      <c r="M180" s="4" t="n"/>
      <c r="N180" s="4" t="n"/>
      <c r="O180" s="4" t="n"/>
      <c r="P180" s="4" t="n"/>
      <c r="Q180" s="4" t="n"/>
      <c r="R180" s="4" t="n"/>
      <c r="S180" s="4" t="n"/>
    </row>
    <row r="181" ht="15.6" customHeight="1" s="33">
      <c r="A181" s="2" t="n"/>
      <c r="B181" s="53" t="n"/>
      <c r="C181" s="53" t="n"/>
      <c r="D181" s="53" t="n"/>
      <c r="E181" s="53" t="n"/>
      <c r="F181" s="12" t="n"/>
      <c r="G181" s="12" t="n"/>
      <c r="H181" s="12" t="n"/>
      <c r="I181" s="12" t="n"/>
      <c r="J181" s="4" t="n"/>
      <c r="K181" s="4" t="n"/>
      <c r="L181" s="4" t="n"/>
      <c r="M181" s="4" t="n"/>
      <c r="N181" s="4" t="n"/>
      <c r="O181" s="4" t="n"/>
      <c r="P181" s="4" t="n"/>
      <c r="Q181" s="4" t="n"/>
      <c r="R181" s="4" t="n"/>
      <c r="S181" s="4" t="n"/>
    </row>
    <row r="182" ht="15.6" customHeight="1" s="33">
      <c r="A182" s="2" t="n"/>
      <c r="B182" s="53" t="n"/>
      <c r="C182" s="53" t="n"/>
      <c r="D182" s="53" t="n"/>
      <c r="E182" s="53" t="n"/>
      <c r="F182" s="12" t="n"/>
      <c r="G182" s="12" t="n"/>
      <c r="H182" s="12" t="n"/>
      <c r="I182" s="12" t="n"/>
      <c r="J182" s="4" t="n"/>
      <c r="K182" s="4" t="n"/>
      <c r="L182" s="4" t="n"/>
      <c r="M182" s="4" t="n"/>
      <c r="N182" s="4" t="n"/>
      <c r="O182" s="4" t="n"/>
      <c r="P182" s="4" t="n"/>
      <c r="Q182" s="4" t="n"/>
      <c r="R182" s="4" t="n"/>
      <c r="S182" s="4" t="n"/>
    </row>
    <row r="183" ht="15.6" customHeight="1" s="33">
      <c r="A183" s="2" t="n"/>
      <c r="B183" s="53" t="n"/>
      <c r="C183" s="53" t="n"/>
      <c r="D183" s="53" t="n"/>
      <c r="E183" s="53" t="n"/>
      <c r="F183" s="12" t="n"/>
      <c r="G183" s="12" t="n"/>
      <c r="H183" s="12" t="n"/>
      <c r="I183" s="12" t="n"/>
      <c r="J183" s="4" t="n"/>
      <c r="K183" s="4" t="n"/>
      <c r="L183" s="4" t="n"/>
      <c r="M183" s="4" t="n"/>
      <c r="N183" s="4" t="n"/>
      <c r="O183" s="4" t="n"/>
      <c r="P183" s="4" t="n"/>
      <c r="Q183" s="4" t="n"/>
      <c r="R183" s="4" t="n"/>
      <c r="S183" s="4" t="n"/>
    </row>
    <row r="184" ht="15.6" customHeight="1" s="33">
      <c r="A184" s="2" t="n"/>
      <c r="B184" s="53" t="n"/>
      <c r="C184" s="53" t="n"/>
      <c r="D184" s="53" t="n"/>
      <c r="E184" s="53" t="n"/>
      <c r="F184" s="12" t="n"/>
      <c r="G184" s="12" t="n"/>
      <c r="H184" s="12" t="n"/>
      <c r="I184" s="12" t="n"/>
      <c r="J184" s="4" t="n"/>
      <c r="K184" s="4" t="n"/>
      <c r="L184" s="4" t="n"/>
      <c r="M184" s="4" t="n"/>
      <c r="N184" s="4" t="n"/>
      <c r="O184" s="4" t="n"/>
      <c r="P184" s="4" t="n"/>
      <c r="Q184" s="4" t="n"/>
      <c r="R184" s="4" t="n"/>
      <c r="S184" s="4" t="n"/>
    </row>
    <row r="185" ht="15.6" customHeight="1" s="33">
      <c r="A185" s="2" t="n"/>
      <c r="B185" s="53" t="n"/>
      <c r="C185" s="53" t="n"/>
      <c r="D185" s="53" t="n"/>
      <c r="E185" s="53" t="n"/>
      <c r="F185" s="12" t="n"/>
      <c r="G185" s="12" t="n"/>
      <c r="H185" s="12" t="n"/>
      <c r="I185" s="12" t="n"/>
      <c r="J185" s="4" t="n"/>
      <c r="K185" s="4" t="n"/>
      <c r="L185" s="4" t="n"/>
      <c r="M185" s="4" t="n"/>
      <c r="N185" s="4" t="n"/>
      <c r="O185" s="4" t="n"/>
      <c r="P185" s="4" t="n"/>
      <c r="Q185" s="4" t="n"/>
      <c r="R185" s="4" t="n"/>
      <c r="S185" s="4" t="n"/>
    </row>
    <row r="186" ht="15.6" customHeight="1" s="33">
      <c r="A186" s="2" t="n"/>
      <c r="B186" s="53" t="n"/>
      <c r="C186" s="53" t="n"/>
      <c r="D186" s="53" t="n"/>
      <c r="E186" s="53" t="n"/>
      <c r="F186" s="12" t="n"/>
      <c r="G186" s="12" t="n"/>
      <c r="H186" s="12" t="n"/>
      <c r="I186" s="12" t="n"/>
      <c r="J186" s="4" t="n"/>
      <c r="K186" s="4" t="n"/>
      <c r="L186" s="4" t="n"/>
      <c r="M186" s="4" t="n"/>
      <c r="N186" s="4" t="n"/>
      <c r="O186" s="4" t="n"/>
      <c r="P186" s="4" t="n"/>
      <c r="Q186" s="4" t="n"/>
      <c r="R186" s="4" t="n"/>
      <c r="S186" s="4" t="n"/>
    </row>
    <row r="187" ht="15.6" customHeight="1" s="33">
      <c r="A187" s="2" t="n"/>
      <c r="B187" s="53" t="n"/>
      <c r="C187" s="53" t="n"/>
      <c r="D187" s="53" t="n"/>
      <c r="E187" s="53" t="n"/>
      <c r="F187" s="12" t="n"/>
      <c r="G187" s="12" t="n"/>
      <c r="H187" s="12" t="n"/>
      <c r="I187" s="12" t="n"/>
      <c r="J187" s="4" t="n"/>
      <c r="K187" s="4" t="n"/>
      <c r="L187" s="4" t="n"/>
      <c r="M187" s="4" t="n"/>
      <c r="N187" s="4" t="n"/>
      <c r="O187" s="4" t="n"/>
      <c r="P187" s="4" t="n"/>
      <c r="Q187" s="4" t="n"/>
      <c r="R187" s="4" t="n"/>
      <c r="S187" s="4" t="n"/>
    </row>
    <row r="188" ht="15.6" customHeight="1" s="33">
      <c r="A188" s="2" t="n"/>
      <c r="B188" s="53" t="n"/>
      <c r="C188" s="53" t="n"/>
      <c r="D188" s="53" t="n"/>
      <c r="E188" s="53" t="n"/>
      <c r="F188" s="12" t="n"/>
      <c r="G188" s="12" t="n"/>
      <c r="H188" s="12" t="n"/>
      <c r="I188" s="12" t="n"/>
      <c r="J188" s="4" t="n"/>
      <c r="K188" s="4" t="n"/>
      <c r="L188" s="4" t="n"/>
      <c r="M188" s="4" t="n"/>
      <c r="N188" s="4" t="n"/>
      <c r="O188" s="4" t="n"/>
      <c r="P188" s="4" t="n"/>
      <c r="Q188" s="4" t="n"/>
      <c r="R188" s="4" t="n"/>
      <c r="S188" s="4" t="n"/>
    </row>
    <row r="189" ht="15.6" customHeight="1" s="33">
      <c r="A189" s="2" t="n"/>
      <c r="B189" s="53" t="n"/>
      <c r="C189" s="53" t="n"/>
      <c r="D189" s="53" t="n"/>
      <c r="E189" s="53" t="n"/>
      <c r="F189" s="12" t="n"/>
      <c r="G189" s="12" t="n"/>
      <c r="H189" s="12" t="n"/>
      <c r="I189" s="12" t="n"/>
      <c r="J189" s="4" t="n"/>
      <c r="K189" s="4" t="n"/>
      <c r="L189" s="4" t="n"/>
      <c r="M189" s="4" t="n"/>
      <c r="N189" s="4" t="n"/>
      <c r="O189" s="4" t="n"/>
      <c r="P189" s="4" t="n"/>
      <c r="Q189" s="4" t="n"/>
      <c r="R189" s="4" t="n"/>
      <c r="S189" s="4" t="n"/>
    </row>
    <row r="190" ht="15.6" customHeight="1" s="33">
      <c r="A190" s="2" t="n"/>
      <c r="B190" s="53" t="n"/>
      <c r="C190" s="53" t="n"/>
      <c r="D190" s="53" t="n"/>
      <c r="E190" s="53" t="n"/>
      <c r="F190" s="12" t="n"/>
      <c r="G190" s="12" t="n"/>
      <c r="H190" s="12" t="n"/>
      <c r="I190" s="12" t="n"/>
      <c r="J190" s="4" t="n"/>
      <c r="K190" s="4" t="n"/>
      <c r="L190" s="4" t="n"/>
      <c r="M190" s="4" t="n"/>
      <c r="N190" s="4" t="n"/>
      <c r="O190" s="4" t="n"/>
      <c r="P190" s="4" t="n"/>
      <c r="Q190" s="4" t="n"/>
      <c r="R190" s="4" t="n"/>
      <c r="S190" s="4" t="n"/>
    </row>
    <row r="191" ht="15.6" customHeight="1" s="33">
      <c r="A191" s="2" t="n"/>
      <c r="B191" s="53" t="n"/>
      <c r="C191" s="53" t="n"/>
      <c r="D191" s="53" t="n"/>
      <c r="E191" s="53" t="n"/>
      <c r="F191" s="12" t="n"/>
      <c r="G191" s="12" t="n"/>
      <c r="H191" s="12" t="n"/>
      <c r="I191" s="12" t="n"/>
      <c r="J191" s="4" t="n"/>
      <c r="K191" s="4" t="n"/>
      <c r="L191" s="4" t="n"/>
      <c r="M191" s="4" t="n"/>
      <c r="N191" s="4" t="n"/>
      <c r="O191" s="4" t="n"/>
      <c r="P191" s="4" t="n"/>
      <c r="Q191" s="4" t="n"/>
      <c r="R191" s="4" t="n"/>
      <c r="S191" s="4" t="n"/>
    </row>
    <row r="192" ht="15.6" customHeight="1" s="33">
      <c r="A192" s="2" t="n"/>
      <c r="B192" s="53" t="n"/>
      <c r="C192" s="53" t="n"/>
      <c r="D192" s="53" t="n"/>
      <c r="E192" s="53" t="n"/>
      <c r="F192" s="12" t="n"/>
      <c r="G192" s="12" t="n"/>
      <c r="H192" s="12" t="n"/>
      <c r="I192" s="12" t="n"/>
      <c r="J192" s="4" t="n"/>
      <c r="K192" s="4" t="n"/>
      <c r="L192" s="4" t="n"/>
      <c r="M192" s="4" t="n"/>
      <c r="N192" s="4" t="n"/>
      <c r="O192" s="4" t="n"/>
      <c r="P192" s="4" t="n"/>
      <c r="Q192" s="4" t="n"/>
      <c r="R192" s="4" t="n"/>
      <c r="S192" s="4" t="n"/>
    </row>
    <row r="193" ht="15.6" customHeight="1" s="33">
      <c r="A193" s="2" t="n"/>
      <c r="B193" s="53" t="n"/>
      <c r="C193" s="53" t="n"/>
      <c r="D193" s="53" t="n"/>
      <c r="E193" s="53" t="n"/>
      <c r="F193" s="12" t="n"/>
      <c r="G193" s="12" t="n"/>
      <c r="H193" s="12" t="n"/>
      <c r="I193" s="12" t="n"/>
      <c r="J193" s="4" t="n"/>
      <c r="K193" s="4" t="n"/>
      <c r="L193" s="4" t="n"/>
      <c r="M193" s="4" t="n"/>
      <c r="N193" s="4" t="n"/>
      <c r="O193" s="4" t="n"/>
      <c r="P193" s="4" t="n"/>
      <c r="Q193" s="4" t="n"/>
      <c r="R193" s="4" t="n"/>
      <c r="S193" s="4" t="n"/>
    </row>
    <row r="194" ht="15.6" customHeight="1" s="33">
      <c r="A194" s="2" t="n"/>
      <c r="B194" s="53" t="n"/>
      <c r="C194" s="53" t="n"/>
      <c r="D194" s="53" t="n"/>
      <c r="E194" s="53" t="n"/>
      <c r="F194" s="12" t="n"/>
      <c r="G194" s="12" t="n"/>
      <c r="H194" s="12" t="n"/>
      <c r="I194" s="12" t="n"/>
      <c r="J194" s="4" t="n"/>
      <c r="K194" s="4" t="n"/>
      <c r="L194" s="4" t="n"/>
      <c r="M194" s="4" t="n"/>
      <c r="N194" s="4" t="n"/>
      <c r="O194" s="4" t="n"/>
      <c r="P194" s="4" t="n"/>
      <c r="Q194" s="4" t="n"/>
      <c r="R194" s="4" t="n"/>
      <c r="S194" s="4" t="n"/>
    </row>
    <row r="195" ht="15.6" customHeight="1" s="33">
      <c r="A195" s="2" t="n"/>
      <c r="B195" s="53" t="n"/>
      <c r="C195" s="53" t="n"/>
      <c r="D195" s="53" t="n"/>
      <c r="E195" s="53" t="n"/>
      <c r="F195" s="12" t="n"/>
      <c r="G195" s="12" t="n"/>
      <c r="H195" s="12" t="n"/>
      <c r="I195" s="12" t="n"/>
      <c r="J195" s="4" t="n"/>
      <c r="K195" s="4" t="n"/>
      <c r="L195" s="4" t="n"/>
      <c r="M195" s="4" t="n"/>
      <c r="N195" s="4" t="n"/>
      <c r="O195" s="4" t="n"/>
      <c r="P195" s="4" t="n"/>
      <c r="Q195" s="4" t="n"/>
      <c r="R195" s="4" t="n"/>
      <c r="S195" s="4" t="n"/>
    </row>
    <row r="196" ht="15.6" customHeight="1" s="33">
      <c r="A196" s="2" t="n"/>
      <c r="B196" s="53" t="n"/>
      <c r="C196" s="53" t="n"/>
      <c r="D196" s="53" t="n"/>
      <c r="E196" s="53" t="n"/>
      <c r="F196" s="12" t="n"/>
      <c r="G196" s="12" t="n"/>
      <c r="H196" s="12" t="n"/>
      <c r="I196" s="12" t="n"/>
      <c r="J196" s="4" t="n"/>
      <c r="K196" s="4" t="n"/>
      <c r="L196" s="4" t="n"/>
      <c r="M196" s="4" t="n"/>
      <c r="N196" s="4" t="n"/>
      <c r="O196" s="4" t="n"/>
      <c r="P196" s="4" t="n"/>
      <c r="Q196" s="4" t="n"/>
      <c r="R196" s="4" t="n"/>
      <c r="S196" s="4" t="n"/>
    </row>
    <row r="197" ht="15.6" customHeight="1" s="33">
      <c r="A197" s="2" t="n"/>
      <c r="B197" s="53" t="n"/>
      <c r="C197" s="53" t="n"/>
      <c r="D197" s="53" t="n"/>
      <c r="E197" s="53" t="n"/>
      <c r="F197" s="12" t="n"/>
      <c r="G197" s="12" t="n"/>
      <c r="H197" s="12" t="n"/>
      <c r="I197" s="12" t="n"/>
      <c r="J197" s="4" t="n"/>
      <c r="K197" s="4" t="n"/>
      <c r="L197" s="4" t="n"/>
      <c r="M197" s="4" t="n"/>
      <c r="N197" s="4" t="n"/>
      <c r="O197" s="4" t="n"/>
      <c r="P197" s="4" t="n"/>
      <c r="Q197" s="4" t="n"/>
      <c r="R197" s="4" t="n"/>
      <c r="S197" s="4" t="n"/>
    </row>
    <row r="198" ht="15.6" customHeight="1" s="33">
      <c r="A198" s="2" t="n"/>
      <c r="B198" s="53" t="n"/>
      <c r="C198" s="53" t="n"/>
      <c r="D198" s="53" t="n"/>
      <c r="E198" s="53" t="n"/>
      <c r="F198" s="12" t="n"/>
      <c r="G198" s="12" t="n"/>
      <c r="H198" s="12" t="n"/>
      <c r="I198" s="12" t="n"/>
      <c r="J198" s="4" t="n"/>
      <c r="K198" s="4" t="n"/>
      <c r="L198" s="4" t="n"/>
      <c r="M198" s="4" t="n"/>
      <c r="N198" s="4" t="n"/>
      <c r="O198" s="4" t="n"/>
      <c r="P198" s="4" t="n"/>
      <c r="Q198" s="4" t="n"/>
      <c r="R198" s="4" t="n"/>
      <c r="S198" s="4" t="n"/>
    </row>
    <row r="199" ht="15.6" customHeight="1" s="33">
      <c r="A199" s="2" t="n"/>
      <c r="B199" s="53" t="n"/>
      <c r="C199" s="53" t="n"/>
      <c r="D199" s="53" t="n"/>
      <c r="E199" s="53" t="n"/>
      <c r="F199" s="12" t="n"/>
      <c r="G199" s="12" t="n"/>
      <c r="H199" s="12" t="n"/>
      <c r="I199" s="12" t="n"/>
      <c r="J199" s="4" t="n"/>
      <c r="K199" s="4" t="n"/>
      <c r="L199" s="4" t="n"/>
      <c r="M199" s="4" t="n"/>
      <c r="N199" s="4" t="n"/>
      <c r="O199" s="4" t="n"/>
      <c r="P199" s="4" t="n"/>
      <c r="Q199" s="4" t="n"/>
      <c r="R199" s="4" t="n"/>
      <c r="S199" s="4" t="n"/>
    </row>
    <row r="200" ht="15.6" customHeight="1" s="33">
      <c r="A200" s="2" t="n"/>
      <c r="B200" s="53" t="n"/>
      <c r="C200" s="53" t="n"/>
      <c r="D200" s="53" t="n"/>
      <c r="E200" s="53" t="n"/>
      <c r="F200" s="12" t="n"/>
      <c r="G200" s="12" t="n"/>
      <c r="H200" s="12" t="n"/>
      <c r="I200" s="12" t="n"/>
      <c r="J200" s="4" t="n"/>
      <c r="K200" s="4" t="n"/>
      <c r="L200" s="4" t="n"/>
      <c r="M200" s="4" t="n"/>
      <c r="N200" s="4" t="n"/>
      <c r="O200" s="4" t="n"/>
      <c r="P200" s="4" t="n"/>
      <c r="Q200" s="4" t="n"/>
      <c r="R200" s="4" t="n"/>
      <c r="S200" s="4" t="n"/>
    </row>
    <row r="201" ht="15.6" customHeight="1" s="33">
      <c r="A201" s="2" t="n"/>
      <c r="B201" s="53" t="n"/>
      <c r="C201" s="53" t="n"/>
      <c r="D201" s="53" t="n"/>
      <c r="E201" s="53" t="n"/>
      <c r="F201" s="12" t="n"/>
      <c r="G201" s="12" t="n"/>
      <c r="H201" s="12" t="n"/>
      <c r="I201" s="12" t="n"/>
      <c r="J201" s="4" t="n"/>
      <c r="K201" s="4" t="n"/>
      <c r="L201" s="4" t="n"/>
      <c r="M201" s="4" t="n"/>
      <c r="N201" s="4" t="n"/>
      <c r="O201" s="4" t="n"/>
      <c r="P201" s="4" t="n"/>
      <c r="Q201" s="4" t="n"/>
      <c r="R201" s="4" t="n"/>
      <c r="S201" s="4" t="n"/>
    </row>
    <row r="202" ht="15.6" customHeight="1" s="33">
      <c r="A202" s="2" t="n"/>
      <c r="B202" s="53" t="n"/>
      <c r="C202" s="53" t="n"/>
      <c r="D202" s="53" t="n"/>
      <c r="E202" s="53" t="n"/>
      <c r="F202" s="12" t="n"/>
      <c r="G202" s="12" t="n"/>
      <c r="H202" s="12" t="n"/>
      <c r="I202" s="12" t="n"/>
      <c r="J202" s="4" t="n"/>
      <c r="K202" s="4" t="n"/>
      <c r="L202" s="4" t="n"/>
      <c r="M202" s="4" t="n"/>
      <c r="N202" s="4" t="n"/>
      <c r="O202" s="4" t="n"/>
      <c r="P202" s="4" t="n"/>
      <c r="Q202" s="4" t="n"/>
      <c r="R202" s="4" t="n"/>
      <c r="S202" s="4" t="n"/>
    </row>
    <row r="203" ht="15.6" customHeight="1" s="33">
      <c r="A203" s="2" t="n"/>
      <c r="B203" s="53" t="n"/>
      <c r="C203" s="53" t="n"/>
      <c r="D203" s="53" t="n"/>
      <c r="E203" s="53" t="n"/>
      <c r="F203" s="12" t="n"/>
      <c r="G203" s="12" t="n"/>
      <c r="H203" s="12" t="n"/>
      <c r="I203" s="12" t="n"/>
      <c r="J203" s="4" t="n"/>
      <c r="K203" s="4" t="n"/>
      <c r="L203" s="4" t="n"/>
      <c r="M203" s="4" t="n"/>
      <c r="N203" s="4" t="n"/>
      <c r="O203" s="4" t="n"/>
      <c r="P203" s="4" t="n"/>
      <c r="Q203" s="4" t="n"/>
      <c r="R203" s="4" t="n"/>
      <c r="S203" s="4" t="n"/>
    </row>
    <row r="204" ht="15.6" customHeight="1" s="33">
      <c r="A204" s="2" t="n"/>
      <c r="B204" s="53" t="n"/>
      <c r="C204" s="53" t="n"/>
      <c r="D204" s="53" t="n"/>
      <c r="E204" s="53" t="n"/>
      <c r="F204" s="12" t="n"/>
      <c r="G204" s="12" t="n"/>
      <c r="H204" s="12" t="n"/>
      <c r="I204" s="12" t="n"/>
      <c r="J204" s="4" t="n"/>
      <c r="K204" s="4" t="n"/>
      <c r="L204" s="4" t="n"/>
      <c r="M204" s="4" t="n"/>
      <c r="N204" s="4" t="n"/>
      <c r="O204" s="4" t="n"/>
      <c r="P204" s="4" t="n"/>
      <c r="Q204" s="4" t="n"/>
      <c r="R204" s="4" t="n"/>
      <c r="S204" s="4" t="n"/>
    </row>
  </sheetData>
  <mergeCells count="3">
    <mergeCell ref="A2:M2"/>
    <mergeCell ref="A3:S3"/>
    <mergeCell ref="A1:M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X204"/>
  <sheetViews>
    <sheetView showGridLines="0" workbookViewId="0">
      <selection activeCell="A1" sqref="A1"/>
    </sheetView>
  </sheetViews>
  <sheetFormatPr baseColWidth="8" defaultRowHeight="13.8"/>
  <cols>
    <col width="14.09765625" customWidth="1" style="33" min="1" max="1"/>
    <col width="16.796875" customWidth="1" style="33" min="2" max="22"/>
    <col width="20.8984375" customWidth="1" style="33" min="23" max="24"/>
  </cols>
  <sheetData>
    <row r="1" ht="28.5" customHeight="1" s="33">
      <c r="A1" s="76" t="inlineStr">
        <is>
          <t>明细_客户结构分析</t>
        </is>
      </c>
    </row>
    <row r="2" ht="22.5" customHeight="1" s="33">
      <c r="A2" s="44" t="inlineStr">
        <is>
          <t>本表承接客户结构分析页的手工结构指标、风险、动作和业务追问。请逐格填写。</t>
        </is>
      </c>
    </row>
    <row r="3">
      <c r="A3" s="45" t="inlineStr">
        <is>
          <t>黄色单元格请作者手工维护。汇总_客户结构分析会自动从本表取数并拼接网页需要的展示结果。</t>
        </is>
      </c>
    </row>
    <row r="4" ht="32.4" customHeight="1" s="33">
      <c r="A4" s="78" t="inlineStr">
        <is>
          <t>周次</t>
        </is>
      </c>
      <c r="B4" s="78" t="inlineStr">
        <is>
          <t>活跃客户数</t>
        </is>
      </c>
      <c r="C4" s="78" t="inlineStr">
        <is>
          <t>前五客户收入占比</t>
        </is>
      </c>
      <c r="D4" s="78" t="inlineStr">
        <is>
          <t>低毛利客户收入占比</t>
        </is>
      </c>
      <c r="E4" s="78" t="inlineStr">
        <is>
          <t>新增客户收入占比</t>
        </is>
      </c>
      <c r="F4" s="78" t="inlineStr">
        <is>
          <t>客户集中度影响</t>
        </is>
      </c>
      <c r="G4" s="78" t="inlineStr">
        <is>
          <t>风险客户1</t>
        </is>
      </c>
      <c r="H4" s="78" t="inlineStr">
        <is>
          <t>变化1</t>
        </is>
      </c>
      <c r="I4" s="78" t="inlineStr">
        <is>
          <t>原因1</t>
        </is>
      </c>
      <c r="J4" s="78" t="inlineStr">
        <is>
          <t>等级1</t>
        </is>
      </c>
      <c r="K4" s="78" t="inlineStr">
        <is>
          <t>风险客户2</t>
        </is>
      </c>
      <c r="L4" s="78" t="inlineStr">
        <is>
          <t>变化2</t>
        </is>
      </c>
      <c r="M4" s="78" t="inlineStr">
        <is>
          <t>原因2</t>
        </is>
      </c>
      <c r="N4" s="78" t="inlineStr">
        <is>
          <t>等级2</t>
        </is>
      </c>
      <c r="O4" s="78" t="inlineStr">
        <is>
          <t>动作项1</t>
        </is>
      </c>
      <c r="P4" s="78" t="inlineStr">
        <is>
          <t>负责人1</t>
        </is>
      </c>
      <c r="Q4" s="78" t="inlineStr">
        <is>
          <t>完成日1</t>
        </is>
      </c>
      <c r="R4" s="78" t="inlineStr">
        <is>
          <t>状态1</t>
        </is>
      </c>
      <c r="S4" s="78" t="inlineStr">
        <is>
          <t>动作项2</t>
        </is>
      </c>
      <c r="T4" s="78" t="inlineStr">
        <is>
          <t>负责人2</t>
        </is>
      </c>
      <c r="U4" s="78" t="inlineStr">
        <is>
          <t>完成日2</t>
        </is>
      </c>
      <c r="V4" s="78" t="inlineStr">
        <is>
          <t>状态2</t>
        </is>
      </c>
      <c r="W4" s="78" t="inlineStr">
        <is>
          <t>业务追问1</t>
        </is>
      </c>
      <c r="X4" s="78" t="inlineStr">
        <is>
          <t>业务追问2</t>
        </is>
      </c>
    </row>
    <row r="5" ht="15.6" customHeight="1" s="33">
      <c r="A5" s="2" t="inlineStr">
        <is>
          <t>2026-W01</t>
        </is>
      </c>
      <c r="B5" s="9" t="n"/>
      <c r="C5" s="53" t="n"/>
      <c r="D5" s="53" t="n"/>
      <c r="E5" s="53" t="n"/>
      <c r="F5" s="53" t="n"/>
      <c r="G5" s="4" t="n"/>
      <c r="H5" s="4" t="n"/>
      <c r="I5" s="4" t="n"/>
      <c r="J5" s="4" t="n"/>
      <c r="K5" s="4" t="n"/>
      <c r="L5" s="4" t="n"/>
      <c r="M5" s="4" t="n"/>
      <c r="N5" s="4" t="n"/>
      <c r="O5" s="4" t="n"/>
      <c r="P5" s="4" t="n"/>
      <c r="Q5" s="52" t="n"/>
      <c r="R5" s="4" t="n"/>
      <c r="S5" s="4" t="n"/>
      <c r="T5" s="4" t="n"/>
      <c r="U5" s="52" t="n"/>
      <c r="V5" s="4" t="n"/>
      <c r="W5" s="4" t="n"/>
      <c r="X5" s="4" t="n"/>
    </row>
    <row r="6" ht="15.6" customHeight="1" s="33">
      <c r="A6" s="2" t="inlineStr">
        <is>
          <t>2026-W02</t>
        </is>
      </c>
      <c r="B6" s="9" t="n"/>
      <c r="C6" s="53" t="n"/>
      <c r="D6" s="53" t="n"/>
      <c r="E6" s="53" t="n"/>
      <c r="F6" s="53" t="n"/>
      <c r="G6" s="4" t="n"/>
      <c r="H6" s="4" t="n"/>
      <c r="I6" s="4" t="n"/>
      <c r="J6" s="4" t="n"/>
      <c r="K6" s="4" t="n"/>
      <c r="L6" s="4" t="n"/>
      <c r="M6" s="4" t="n"/>
      <c r="N6" s="4" t="n"/>
      <c r="O6" s="4" t="n"/>
      <c r="P6" s="4" t="n"/>
      <c r="Q6" s="52" t="n"/>
      <c r="R6" s="4" t="n"/>
      <c r="S6" s="4" t="n"/>
      <c r="T6" s="4" t="n"/>
      <c r="U6" s="52" t="n"/>
      <c r="V6" s="4" t="n"/>
      <c r="W6" s="4" t="n"/>
      <c r="X6" s="4" t="n"/>
    </row>
    <row r="7" ht="15.6" customHeight="1" s="33">
      <c r="A7" s="2" t="inlineStr">
        <is>
          <t>2026-W03</t>
        </is>
      </c>
      <c r="B7" s="9" t="n"/>
      <c r="C7" s="53" t="n"/>
      <c r="D7" s="53" t="n"/>
      <c r="E7" s="53" t="n"/>
      <c r="F7" s="53" t="n"/>
      <c r="G7" s="4" t="n"/>
      <c r="H7" s="4" t="n"/>
      <c r="I7" s="4" t="n"/>
      <c r="J7" s="4" t="n"/>
      <c r="K7" s="4" t="n"/>
      <c r="L7" s="4" t="n"/>
      <c r="M7" s="4" t="n"/>
      <c r="N7" s="4" t="n"/>
      <c r="O7" s="4" t="n"/>
      <c r="P7" s="4" t="n"/>
      <c r="Q7" s="52" t="n"/>
      <c r="R7" s="4" t="n"/>
      <c r="S7" s="4" t="n"/>
      <c r="T7" s="4" t="n"/>
      <c r="U7" s="52" t="n"/>
      <c r="V7" s="4" t="n"/>
      <c r="W7" s="4" t="n"/>
      <c r="X7" s="4" t="n"/>
    </row>
    <row r="8" ht="15.6" customHeight="1" s="33">
      <c r="A8" s="2" t="inlineStr">
        <is>
          <t>2026-W04</t>
        </is>
      </c>
      <c r="B8" s="9" t="n"/>
      <c r="C8" s="53" t="n"/>
      <c r="D8" s="53" t="n"/>
      <c r="E8" s="53" t="n"/>
      <c r="F8" s="53" t="n"/>
      <c r="G8" s="4" t="n"/>
      <c r="H8" s="4" t="n"/>
      <c r="I8" s="4" t="n"/>
      <c r="J8" s="4" t="n"/>
      <c r="K8" s="4" t="n"/>
      <c r="L8" s="4" t="n"/>
      <c r="M8" s="4" t="n"/>
      <c r="N8" s="4" t="n"/>
      <c r="O8" s="4" t="n"/>
      <c r="P8" s="4" t="n"/>
      <c r="Q8" s="52" t="n"/>
      <c r="R8" s="4" t="n"/>
      <c r="S8" s="4" t="n"/>
      <c r="T8" s="4" t="n"/>
      <c r="U8" s="52" t="n"/>
      <c r="V8" s="4" t="n"/>
      <c r="W8" s="4" t="n"/>
      <c r="X8" s="4" t="n"/>
    </row>
    <row r="9" ht="15.6" customHeight="1" s="33">
      <c r="A9" s="2" t="inlineStr">
        <is>
          <t>2026-W05</t>
        </is>
      </c>
      <c r="B9" s="9" t="n"/>
      <c r="C9" s="53" t="n"/>
      <c r="D9" s="53" t="n"/>
      <c r="E9" s="53" t="n"/>
      <c r="F9" s="53" t="n"/>
      <c r="G9" s="4" t="n"/>
      <c r="H9" s="4" t="n"/>
      <c r="I9" s="4" t="n"/>
      <c r="J9" s="4" t="n"/>
      <c r="K9" s="4" t="n"/>
      <c r="L9" s="4" t="n"/>
      <c r="M9" s="4" t="n"/>
      <c r="N9" s="4" t="n"/>
      <c r="O9" s="4" t="n"/>
      <c r="P9" s="4" t="n"/>
      <c r="Q9" s="52" t="n"/>
      <c r="R9" s="4" t="n"/>
      <c r="S9" s="4" t="n"/>
      <c r="T9" s="4" t="n"/>
      <c r="U9" s="52" t="n"/>
      <c r="V9" s="4" t="n"/>
      <c r="W9" s="4" t="n"/>
      <c r="X9" s="4" t="n"/>
    </row>
    <row r="10" ht="15.6" customHeight="1" s="33">
      <c r="A10" s="2" t="inlineStr">
        <is>
          <t>2026-W06</t>
        </is>
      </c>
      <c r="B10" s="9" t="n"/>
      <c r="C10" s="53" t="n"/>
      <c r="D10" s="53" t="n"/>
      <c r="E10" s="53" t="n"/>
      <c r="F10" s="53" t="n"/>
      <c r="G10" s="4" t="n"/>
      <c r="H10" s="4" t="n"/>
      <c r="I10" s="4" t="n"/>
      <c r="J10" s="4" t="n"/>
      <c r="K10" s="4" t="n"/>
      <c r="L10" s="4" t="n"/>
      <c r="M10" s="4" t="n"/>
      <c r="N10" s="4" t="n"/>
      <c r="O10" s="4" t="n"/>
      <c r="P10" s="4" t="n"/>
      <c r="Q10" s="52" t="n"/>
      <c r="R10" s="4" t="n"/>
      <c r="S10" s="4" t="n"/>
      <c r="T10" s="4" t="n"/>
      <c r="U10" s="52" t="n"/>
      <c r="V10" s="4" t="n"/>
      <c r="W10" s="4" t="n"/>
      <c r="X10" s="4" t="n"/>
    </row>
    <row r="11" ht="15.6" customHeight="1" s="33">
      <c r="A11" s="2" t="inlineStr">
        <is>
          <t>2026-W07</t>
        </is>
      </c>
      <c r="B11" s="9" t="n"/>
      <c r="C11" s="53" t="n"/>
      <c r="D11" s="53" t="n"/>
      <c r="E11" s="53" t="n"/>
      <c r="F11" s="53" t="n"/>
      <c r="G11" s="4" t="n"/>
      <c r="H11" s="4" t="n"/>
      <c r="I11" s="4" t="n"/>
      <c r="J11" s="4" t="n"/>
      <c r="K11" s="4" t="n"/>
      <c r="L11" s="4" t="n"/>
      <c r="M11" s="4" t="n"/>
      <c r="N11" s="4" t="n"/>
      <c r="O11" s="4" t="n"/>
      <c r="P11" s="4" t="n"/>
      <c r="Q11" s="52" t="n"/>
      <c r="R11" s="4" t="n"/>
      <c r="S11" s="4" t="n"/>
      <c r="T11" s="4" t="n"/>
      <c r="U11" s="52" t="n"/>
      <c r="V11" s="4" t="n"/>
      <c r="W11" s="4" t="n"/>
      <c r="X11" s="4" t="n"/>
    </row>
    <row r="12" ht="15.6" customHeight="1" s="33">
      <c r="A12" s="2" t="inlineStr">
        <is>
          <t>2026-W08</t>
        </is>
      </c>
      <c r="B12" s="9" t="n"/>
      <c r="C12" s="53" t="n"/>
      <c r="D12" s="53" t="n"/>
      <c r="E12" s="53" t="n"/>
      <c r="F12" s="53" t="n"/>
      <c r="G12" s="4" t="n"/>
      <c r="H12" s="4" t="n"/>
      <c r="I12" s="4" t="n"/>
      <c r="J12" s="4" t="n"/>
      <c r="K12" s="4" t="n"/>
      <c r="L12" s="4" t="n"/>
      <c r="M12" s="4" t="n"/>
      <c r="N12" s="4" t="n"/>
      <c r="O12" s="4" t="n"/>
      <c r="P12" s="4" t="n"/>
      <c r="Q12" s="52" t="n"/>
      <c r="R12" s="4" t="n"/>
      <c r="S12" s="4" t="n"/>
      <c r="T12" s="4" t="n"/>
      <c r="U12" s="52" t="n"/>
      <c r="V12" s="4" t="n"/>
      <c r="W12" s="4" t="n"/>
      <c r="X12" s="4" t="n"/>
    </row>
    <row r="13" ht="15.6" customHeight="1" s="33">
      <c r="A13" s="2" t="inlineStr">
        <is>
          <t>2026-W09</t>
        </is>
      </c>
      <c r="B13" s="9" t="n"/>
      <c r="C13" s="53" t="n"/>
      <c r="D13" s="53" t="n"/>
      <c r="E13" s="53" t="n"/>
      <c r="F13" s="53" t="n"/>
      <c r="G13" s="4" t="n"/>
      <c r="H13" s="4" t="n"/>
      <c r="I13" s="4" t="n"/>
      <c r="J13" s="4" t="n"/>
      <c r="K13" s="4" t="n"/>
      <c r="L13" s="4" t="n"/>
      <c r="M13" s="4" t="n"/>
      <c r="N13" s="4" t="n"/>
      <c r="O13" s="4" t="n"/>
      <c r="P13" s="4" t="n"/>
      <c r="Q13" s="52" t="n"/>
      <c r="R13" s="4" t="n"/>
      <c r="S13" s="4" t="n"/>
      <c r="T13" s="4" t="n"/>
      <c r="U13" s="52" t="n"/>
      <c r="V13" s="4" t="n"/>
      <c r="W13" s="4" t="n"/>
      <c r="X13" s="4" t="n"/>
    </row>
    <row r="14" ht="15.6" customHeight="1" s="33">
      <c r="A14" s="2" t="inlineStr">
        <is>
          <t>2026-W10</t>
        </is>
      </c>
      <c r="B14" s="9" t="n"/>
      <c r="C14" s="53" t="n"/>
      <c r="D14" s="53" t="n"/>
      <c r="E14" s="53" t="n"/>
      <c r="F14" s="53" t="n"/>
      <c r="G14" s="4" t="n"/>
      <c r="H14" s="4" t="n"/>
      <c r="I14" s="4" t="n"/>
      <c r="J14" s="4" t="n"/>
      <c r="K14" s="4" t="n"/>
      <c r="L14" s="4" t="n"/>
      <c r="M14" s="4" t="n"/>
      <c r="N14" s="4" t="n"/>
      <c r="O14" s="4" t="n"/>
      <c r="P14" s="4" t="n"/>
      <c r="Q14" s="52" t="n"/>
      <c r="R14" s="4" t="n"/>
      <c r="S14" s="4" t="n"/>
      <c r="T14" s="4" t="n"/>
      <c r="U14" s="52" t="n"/>
      <c r="V14" s="4" t="n"/>
      <c r="W14" s="4" t="n"/>
      <c r="X14" s="4" t="n"/>
    </row>
    <row r="15" ht="15.6" customHeight="1" s="33">
      <c r="A15" s="2" t="inlineStr">
        <is>
          <t>2026-W11</t>
        </is>
      </c>
      <c r="B15" s="9" t="n"/>
      <c r="C15" s="53" t="n"/>
      <c r="D15" s="53" t="n"/>
      <c r="E15" s="53" t="n"/>
      <c r="F15" s="53" t="n"/>
      <c r="G15" s="4" t="n"/>
      <c r="H15" s="4" t="n"/>
      <c r="I15" s="4" t="n"/>
      <c r="J15" s="4" t="n"/>
      <c r="K15" s="4" t="n"/>
      <c r="L15" s="4" t="n"/>
      <c r="M15" s="4" t="n"/>
      <c r="N15" s="4" t="n"/>
      <c r="O15" s="4" t="n"/>
      <c r="P15" s="4" t="n"/>
      <c r="Q15" s="52" t="n"/>
      <c r="R15" s="4" t="n"/>
      <c r="S15" s="4" t="n"/>
      <c r="T15" s="4" t="n"/>
      <c r="U15" s="52" t="n"/>
      <c r="V15" s="4" t="n"/>
      <c r="W15" s="4" t="n"/>
      <c r="X15" s="4" t="n"/>
    </row>
    <row r="16" ht="15.6" customHeight="1" s="33">
      <c r="A16" s="2" t="inlineStr">
        <is>
          <t>2026-W12</t>
        </is>
      </c>
      <c r="B16" s="9" t="n"/>
      <c r="C16" s="53" t="n"/>
      <c r="D16" s="53" t="n"/>
      <c r="E16" s="53" t="n"/>
      <c r="F16" s="53" t="n"/>
      <c r="G16" s="4" t="n"/>
      <c r="H16" s="4" t="n"/>
      <c r="I16" s="4" t="n"/>
      <c r="J16" s="4" t="n"/>
      <c r="K16" s="4" t="n"/>
      <c r="L16" s="4" t="n"/>
      <c r="M16" s="4" t="n"/>
      <c r="N16" s="4" t="n"/>
      <c r="O16" s="4" t="n"/>
      <c r="P16" s="4" t="n"/>
      <c r="Q16" s="52" t="n"/>
      <c r="R16" s="4" t="n"/>
      <c r="S16" s="4" t="n"/>
      <c r="T16" s="4" t="n"/>
      <c r="U16" s="52" t="n"/>
      <c r="V16" s="4" t="n"/>
      <c r="W16" s="4" t="n"/>
      <c r="X16" s="4" t="n"/>
    </row>
    <row r="17" ht="15.6" customHeight="1" s="33">
      <c r="A17" s="2" t="inlineStr">
        <is>
          <t>2026-W13</t>
        </is>
      </c>
      <c r="B17" s="9" t="n"/>
      <c r="C17" s="53" t="n"/>
      <c r="D17" s="53" t="n"/>
      <c r="E17" s="53" t="n"/>
      <c r="F17" s="53" t="n"/>
      <c r="G17" s="4" t="n"/>
      <c r="H17" s="4" t="n"/>
      <c r="I17" s="4" t="n"/>
      <c r="J17" s="4" t="n"/>
      <c r="K17" s="4" t="n"/>
      <c r="L17" s="4" t="n"/>
      <c r="M17" s="4" t="n"/>
      <c r="N17" s="4" t="n"/>
      <c r="O17" s="4" t="n"/>
      <c r="P17" s="4" t="n"/>
      <c r="Q17" s="52" t="n"/>
      <c r="R17" s="4" t="n"/>
      <c r="S17" s="4" t="n"/>
      <c r="T17" s="4" t="n"/>
      <c r="U17" s="52" t="n"/>
      <c r="V17" s="4" t="n"/>
      <c r="W17" s="4" t="n"/>
      <c r="X17" s="4" t="n"/>
    </row>
    <row r="18" ht="15.6" customHeight="1" s="33">
      <c r="A18" s="2" t="inlineStr">
        <is>
          <t>2026-W14</t>
        </is>
      </c>
      <c r="B18" s="9" t="n"/>
      <c r="C18" s="53" t="n"/>
      <c r="D18" s="53" t="n"/>
      <c r="E18" s="53" t="n"/>
      <c r="F18" s="53" t="n"/>
      <c r="G18" s="4" t="n"/>
      <c r="H18" s="4" t="n"/>
      <c r="I18" s="4" t="n"/>
      <c r="J18" s="4" t="n"/>
      <c r="K18" s="4" t="n"/>
      <c r="L18" s="4" t="n"/>
      <c r="M18" s="4" t="n"/>
      <c r="N18" s="4" t="n"/>
      <c r="O18" s="4" t="n"/>
      <c r="P18" s="4" t="n"/>
      <c r="Q18" s="52" t="n"/>
      <c r="R18" s="4" t="n"/>
      <c r="S18" s="4" t="n"/>
      <c r="T18" s="4" t="n"/>
      <c r="U18" s="52" t="n"/>
      <c r="V18" s="4" t="n"/>
      <c r="W18" s="4" t="n"/>
      <c r="X18" s="4" t="n"/>
    </row>
    <row r="19" ht="15.6" customHeight="1" s="33">
      <c r="A19" s="2" t="inlineStr">
        <is>
          <t>2026-W15</t>
        </is>
      </c>
      <c r="B19" s="9" t="n"/>
      <c r="C19" s="53" t="n"/>
      <c r="D19" s="53" t="n"/>
      <c r="E19" s="53" t="n"/>
      <c r="F19" s="53" t="n"/>
      <c r="G19" s="4" t="n"/>
      <c r="H19" s="4" t="n"/>
      <c r="I19" s="4" t="n"/>
      <c r="J19" s="4" t="n"/>
      <c r="K19" s="4" t="n"/>
      <c r="L19" s="4" t="n"/>
      <c r="M19" s="4" t="n"/>
      <c r="N19" s="4" t="n"/>
      <c r="O19" s="4" t="n"/>
      <c r="P19" s="4" t="n"/>
      <c r="Q19" s="52" t="n"/>
      <c r="R19" s="4" t="n"/>
      <c r="S19" s="4" t="n"/>
      <c r="T19" s="4" t="n"/>
      <c r="U19" s="52" t="n"/>
      <c r="V19" s="4" t="n"/>
      <c r="W19" s="4" t="n"/>
      <c r="X19" s="4" t="n"/>
    </row>
    <row r="20" ht="15.6" customHeight="1" s="33">
      <c r="A20" s="2" t="inlineStr">
        <is>
          <t>2026-W16</t>
        </is>
      </c>
      <c r="B20" s="9" t="n"/>
      <c r="C20" s="53" t="n"/>
      <c r="D20" s="53" t="n"/>
      <c r="E20" s="53" t="n"/>
      <c r="F20" s="53" t="n"/>
      <c r="G20" s="4" t="n"/>
      <c r="H20" s="4" t="n"/>
      <c r="I20" s="4" t="n"/>
      <c r="J20" s="4" t="n"/>
      <c r="K20" s="4" t="n"/>
      <c r="L20" s="4" t="n"/>
      <c r="M20" s="4" t="n"/>
      <c r="N20" s="4" t="n"/>
      <c r="O20" s="4" t="n"/>
      <c r="P20" s="4" t="n"/>
      <c r="Q20" s="52" t="n"/>
      <c r="R20" s="4" t="n"/>
      <c r="S20" s="4" t="n"/>
      <c r="T20" s="4" t="n"/>
      <c r="U20" s="52" t="n"/>
      <c r="V20" s="4" t="n"/>
      <c r="W20" s="4" t="n"/>
      <c r="X20" s="4" t="n"/>
    </row>
    <row r="21" ht="15.6" customHeight="1" s="33">
      <c r="A21" s="2" t="inlineStr">
        <is>
          <t>2026-W17</t>
        </is>
      </c>
      <c r="B21" s="9" t="n"/>
      <c r="C21" s="53" t="n"/>
      <c r="D21" s="53" t="n"/>
      <c r="E21" s="53" t="n"/>
      <c r="F21" s="53" t="n"/>
      <c r="G21" s="4" t="n"/>
      <c r="H21" s="4" t="n"/>
      <c r="I21" s="4" t="n"/>
      <c r="J21" s="4" t="n"/>
      <c r="K21" s="4" t="n"/>
      <c r="L21" s="4" t="n"/>
      <c r="M21" s="4" t="n"/>
      <c r="N21" s="4" t="n"/>
      <c r="O21" s="4" t="n"/>
      <c r="P21" s="4" t="n"/>
      <c r="Q21" s="52" t="n"/>
      <c r="R21" s="4" t="n"/>
      <c r="S21" s="4" t="n"/>
      <c r="T21" s="4" t="n"/>
      <c r="U21" s="52" t="n"/>
      <c r="V21" s="4" t="n"/>
      <c r="W21" s="4" t="n"/>
      <c r="X21" s="4" t="n"/>
    </row>
    <row r="22" ht="15.6" customHeight="1" s="33">
      <c r="A22" s="2" t="inlineStr">
        <is>
          <t>2026-W18</t>
        </is>
      </c>
      <c r="B22" s="9" t="n"/>
      <c r="C22" s="53" t="n"/>
      <c r="D22" s="53" t="n"/>
      <c r="E22" s="53" t="n"/>
      <c r="F22" s="53" t="n"/>
      <c r="G22" s="4" t="n"/>
      <c r="H22" s="4" t="n"/>
      <c r="I22" s="4" t="n"/>
      <c r="J22" s="4" t="n"/>
      <c r="K22" s="4" t="n"/>
      <c r="L22" s="4" t="n"/>
      <c r="M22" s="4" t="n"/>
      <c r="N22" s="4" t="n"/>
      <c r="O22" s="4" t="n"/>
      <c r="P22" s="4" t="n"/>
      <c r="Q22" s="52" t="n"/>
      <c r="R22" s="4" t="n"/>
      <c r="S22" s="4" t="n"/>
      <c r="T22" s="4" t="n"/>
      <c r="U22" s="52" t="n"/>
      <c r="V22" s="4" t="n"/>
      <c r="W22" s="4" t="n"/>
      <c r="X22" s="4" t="n"/>
    </row>
    <row r="23" ht="15.6" customHeight="1" s="33">
      <c r="A23" s="2" t="inlineStr">
        <is>
          <t>2026-W19</t>
        </is>
      </c>
      <c r="B23" s="9" t="n">
        <v>22</v>
      </c>
      <c r="C23" s="53" t="n">
        <v>0.58</v>
      </c>
      <c r="D23" s="53" t="n">
        <v>0.21</v>
      </c>
      <c r="E23" s="53" t="n">
        <v>0.08</v>
      </c>
      <c r="F23" s="53" t="n">
        <v>0.006</v>
      </c>
      <c r="G23" s="4" t="inlineStr">
        <is>
          <t>客户A</t>
        </is>
      </c>
      <c r="H23" s="4" t="inlineStr">
        <is>
          <t>收入占比29%</t>
        </is>
      </c>
      <c r="I23" s="4" t="inlineStr">
        <is>
          <t>单一客户依赖偏高</t>
        </is>
      </c>
      <c r="J23" s="4" t="inlineStr">
        <is>
          <t>高</t>
        </is>
      </c>
      <c r="K23" s="4" t="inlineStr">
        <is>
          <t>客户F</t>
        </is>
      </c>
      <c r="L23" s="4" t="inlineStr">
        <is>
          <t>毛利率偏低</t>
        </is>
      </c>
      <c r="M23" s="4" t="inlineStr">
        <is>
          <t>让利订单持续增加</t>
        </is>
      </c>
      <c r="N23" s="4" t="inlineStr">
        <is>
          <t>中</t>
        </is>
      </c>
      <c r="O23" s="4" t="inlineStr">
        <is>
          <t>压降客户A低毛利订单</t>
        </is>
      </c>
      <c r="P23" s="4" t="inlineStr">
        <is>
          <t>销售一部</t>
        </is>
      </c>
      <c r="Q23" s="52" t="inlineStr">
        <is>
          <t>2026-05-12</t>
        </is>
      </c>
      <c r="R23" s="4" t="inlineStr">
        <is>
          <t>待开始</t>
        </is>
      </c>
      <c r="S23" s="4" t="inlineStr">
        <is>
          <t>复盘客户F折扣审批</t>
        </is>
      </c>
      <c r="T23" s="4" t="inlineStr">
        <is>
          <t>财务BP</t>
        </is>
      </c>
      <c r="U23" s="52" t="inlineStr">
        <is>
          <t>2026-05-13</t>
        </is>
      </c>
      <c r="V23" s="4" t="inlineStr">
        <is>
          <t>待开始</t>
        </is>
      </c>
      <c r="W23" s="4" t="inlineStr">
        <is>
          <t>客户集中度上升是否来自短期大单？</t>
        </is>
      </c>
      <c r="X23" s="4" t="inlineStr">
        <is>
          <t>低毛利客户是否挤占高质量客户资源？</t>
        </is>
      </c>
    </row>
    <row r="24" ht="15.6" customHeight="1" s="33">
      <c r="A24" s="2" t="inlineStr">
        <is>
          <t>2026-W20</t>
        </is>
      </c>
      <c r="B24" s="9" t="n">
        <v>20</v>
      </c>
      <c r="C24" s="53" t="n">
        <v>0.61</v>
      </c>
      <c r="D24" s="53" t="n">
        <v>0.27</v>
      </c>
      <c r="E24" s="53" t="n">
        <v>0.05</v>
      </c>
      <c r="F24" s="53" t="n">
        <v>-0.004</v>
      </c>
      <c r="G24" s="4" t="inlineStr">
        <is>
          <t>客户A</t>
        </is>
      </c>
      <c r="H24" s="4" t="inlineStr">
        <is>
          <t>收入占比32%</t>
        </is>
      </c>
      <c r="I24" s="4" t="inlineStr">
        <is>
          <t>收入集中度继续上升</t>
        </is>
      </c>
      <c r="J24" s="4" t="inlineStr">
        <is>
          <t>高</t>
        </is>
      </c>
      <c r="K24" s="4" t="inlineStr">
        <is>
          <t>客户D</t>
        </is>
      </c>
      <c r="L24" s="4" t="inlineStr">
        <is>
          <t>新增订单偏低</t>
        </is>
      </c>
      <c r="M24" s="4" t="inlineStr">
        <is>
          <t>活跃度下降</t>
        </is>
      </c>
      <c r="N24" s="4" t="inlineStr">
        <is>
          <t>中</t>
        </is>
      </c>
      <c r="O24" s="4" t="inlineStr">
        <is>
          <t>补充客户D商机清单</t>
        </is>
      </c>
      <c r="P24" s="4" t="inlineStr">
        <is>
          <t>销售二部</t>
        </is>
      </c>
      <c r="Q24" s="52" t="inlineStr">
        <is>
          <t>2026-05-18</t>
        </is>
      </c>
      <c r="R24" s="4" t="inlineStr">
        <is>
          <t>进行中</t>
        </is>
      </c>
      <c r="S24" s="4" t="inlineStr">
        <is>
          <t>调整客户A价格带</t>
        </is>
      </c>
      <c r="T24" s="4" t="inlineStr">
        <is>
          <t>销售一部</t>
        </is>
      </c>
      <c r="U24" s="52" t="inlineStr">
        <is>
          <t>2026-05-19</t>
        </is>
      </c>
      <c r="V24" s="4" t="inlineStr">
        <is>
          <t>待开始</t>
        </is>
      </c>
      <c r="W24" s="4" t="inlineStr">
        <is>
          <t>Top客户增长是否透支后续价格空间？</t>
        </is>
      </c>
      <c r="X24" s="4" t="inlineStr">
        <is>
          <t>新增客户贡献偏低的原因是什么？</t>
        </is>
      </c>
    </row>
    <row r="25" ht="15.6" customHeight="1" s="33">
      <c r="A25" s="2" t="inlineStr">
        <is>
          <t>2026-W21</t>
        </is>
      </c>
      <c r="B25" s="9" t="n">
        <v>24</v>
      </c>
      <c r="C25" s="53" t="n">
        <v>0.5600000000000001</v>
      </c>
      <c r="D25" s="53" t="n">
        <v>0.19</v>
      </c>
      <c r="E25" s="53" t="n">
        <v>0.11</v>
      </c>
      <c r="F25" s="53" t="n">
        <v>0.008999999999999999</v>
      </c>
      <c r="G25" s="4" t="inlineStr">
        <is>
          <t>客户B</t>
        </is>
      </c>
      <c r="H25" s="4" t="inlineStr">
        <is>
          <t>新增折扣审批</t>
        </is>
      </c>
      <c r="I25" s="4" t="inlineStr">
        <is>
          <t>毛利影响待确认</t>
        </is>
      </c>
      <c r="J25" s="4" t="inlineStr">
        <is>
          <t>中</t>
        </is>
      </c>
      <c r="K25" s="4" t="n"/>
      <c r="L25" s="4" t="n"/>
      <c r="M25" s="4" t="n"/>
      <c r="N25" s="4" t="n"/>
      <c r="O25" s="4" t="inlineStr">
        <is>
          <t>跟进新增客户复购节奏</t>
        </is>
      </c>
      <c r="P25" s="4" t="inlineStr">
        <is>
          <t>销售运营</t>
        </is>
      </c>
      <c r="Q25" s="52" t="inlineStr">
        <is>
          <t>2026-05-24</t>
        </is>
      </c>
      <c r="R25" s="4" t="inlineStr">
        <is>
          <t>待开始</t>
        </is>
      </c>
      <c r="S25" s="4" t="inlineStr">
        <is>
          <t>核查客户B折扣底线</t>
        </is>
      </c>
      <c r="T25" s="4" t="inlineStr">
        <is>
          <t>财务BP</t>
        </is>
      </c>
      <c r="U25" s="52" t="inlineStr">
        <is>
          <t>2026-05-23</t>
        </is>
      </c>
      <c r="V25" s="4" t="inlineStr">
        <is>
          <t>待开始</t>
        </is>
      </c>
      <c r="W25" s="4" t="inlineStr">
        <is>
          <t>新增客户贡献提升是否可持续？</t>
        </is>
      </c>
      <c r="X25" s="4" t="inlineStr">
        <is>
          <t>客户结构改善来自哪些客户层级？</t>
        </is>
      </c>
    </row>
    <row r="26" ht="15.6" customHeight="1" s="33">
      <c r="A26" s="2" t="inlineStr">
        <is>
          <t>2026-W22</t>
        </is>
      </c>
      <c r="B26" s="9" t="n">
        <v>19</v>
      </c>
      <c r="C26" s="53" t="n">
        <v>0.64</v>
      </c>
      <c r="D26" s="53" t="n">
        <v>0.31</v>
      </c>
      <c r="E26" s="53" t="n">
        <v>0.06</v>
      </c>
      <c r="F26" s="53" t="n">
        <v>-0.013</v>
      </c>
      <c r="G26" s="4" t="inlineStr">
        <is>
          <t>客户A</t>
        </is>
      </c>
      <c r="H26" s="4" t="inlineStr">
        <is>
          <t>收入占比35%</t>
        </is>
      </c>
      <c r="I26" s="4" t="inlineStr">
        <is>
          <t>集中度过高且毛利偏低</t>
        </is>
      </c>
      <c r="J26" s="4" t="inlineStr">
        <is>
          <t>高</t>
        </is>
      </c>
      <c r="K26" s="4" t="inlineStr">
        <is>
          <t>客户C</t>
        </is>
      </c>
      <c r="L26" s="4" t="inlineStr">
        <is>
          <t>低毛利订单增加</t>
        </is>
      </c>
      <c r="M26" s="4" t="inlineStr">
        <is>
          <t>结构被拉低</t>
        </is>
      </c>
      <c r="N26" s="4" t="inlineStr">
        <is>
          <t>高</t>
        </is>
      </c>
      <c r="O26" s="4" t="inlineStr">
        <is>
          <t>压降客户A低毛利项目</t>
        </is>
      </c>
      <c r="P26" s="4" t="inlineStr">
        <is>
          <t>销售一部</t>
        </is>
      </c>
      <c r="Q26" s="52" t="inlineStr">
        <is>
          <t>2026-05-29</t>
        </is>
      </c>
      <c r="R26" s="4" t="inlineStr">
        <is>
          <t>待开始</t>
        </is>
      </c>
      <c r="S26" s="4" t="inlineStr">
        <is>
          <t>复盘客户C订单结构</t>
        </is>
      </c>
      <c r="T26" s="4" t="inlineStr">
        <is>
          <t>业务负责人</t>
        </is>
      </c>
      <c r="U26" s="52" t="inlineStr">
        <is>
          <t>2026-05-28</t>
        </is>
      </c>
      <c r="V26" s="4" t="inlineStr">
        <is>
          <t>待开始</t>
        </is>
      </c>
      <c r="W26" s="4" t="inlineStr">
        <is>
          <t>客户结构恶化主要来自集中度还是低毛利客户占比？</t>
        </is>
      </c>
      <c r="X26" s="4" t="inlineStr">
        <is>
          <t>哪些客户可以优先替换或提价？</t>
        </is>
      </c>
    </row>
    <row r="27" ht="15.6" customHeight="1" s="33">
      <c r="A27" s="2" t="inlineStr">
        <is>
          <t>2026-W23</t>
        </is>
      </c>
      <c r="B27" s="9" t="n"/>
      <c r="C27" s="53" t="n"/>
      <c r="D27" s="53" t="n"/>
      <c r="E27" s="53" t="n"/>
      <c r="F27" s="53" t="n"/>
      <c r="G27" s="4" t="n"/>
      <c r="H27" s="4" t="n"/>
      <c r="I27" s="4" t="n"/>
      <c r="J27" s="4" t="n"/>
      <c r="K27" s="4" t="n"/>
      <c r="L27" s="4" t="n"/>
      <c r="M27" s="4" t="n"/>
      <c r="N27" s="4" t="n"/>
      <c r="O27" s="4" t="n"/>
      <c r="P27" s="4" t="n"/>
      <c r="Q27" s="52" t="n"/>
      <c r="R27" s="4" t="n"/>
      <c r="S27" s="4" t="n"/>
      <c r="T27" s="4" t="n"/>
      <c r="U27" s="52" t="n"/>
      <c r="V27" s="4" t="n"/>
      <c r="W27" s="4" t="n"/>
      <c r="X27" s="4" t="n"/>
    </row>
    <row r="28" ht="15.6" customHeight="1" s="33">
      <c r="A28" s="2" t="inlineStr">
        <is>
          <t>2026-W24</t>
        </is>
      </c>
      <c r="B28" s="9" t="n"/>
      <c r="C28" s="53" t="n"/>
      <c r="D28" s="53" t="n"/>
      <c r="E28" s="53" t="n"/>
      <c r="F28" s="53" t="n"/>
      <c r="G28" s="4" t="n"/>
      <c r="H28" s="4" t="n"/>
      <c r="I28" s="4" t="n"/>
      <c r="J28" s="4" t="n"/>
      <c r="K28" s="4" t="n"/>
      <c r="L28" s="4" t="n"/>
      <c r="M28" s="4" t="n"/>
      <c r="N28" s="4" t="n"/>
      <c r="O28" s="4" t="n"/>
      <c r="P28" s="4" t="n"/>
      <c r="Q28" s="52" t="n"/>
      <c r="R28" s="4" t="n"/>
      <c r="S28" s="4" t="n"/>
      <c r="T28" s="4" t="n"/>
      <c r="U28" s="52" t="n"/>
      <c r="V28" s="4" t="n"/>
      <c r="W28" s="4" t="n"/>
      <c r="X28" s="4" t="n"/>
    </row>
    <row r="29" ht="15.6" customHeight="1" s="33">
      <c r="A29" s="2" t="inlineStr">
        <is>
          <t>2026-W25</t>
        </is>
      </c>
      <c r="B29" s="9" t="n"/>
      <c r="C29" s="53" t="n"/>
      <c r="D29" s="53" t="n"/>
      <c r="E29" s="53" t="n"/>
      <c r="F29" s="53" t="n"/>
      <c r="G29" s="4" t="n"/>
      <c r="H29" s="4" t="n"/>
      <c r="I29" s="4" t="n"/>
      <c r="J29" s="4" t="n"/>
      <c r="K29" s="4" t="n"/>
      <c r="L29" s="4" t="n"/>
      <c r="M29" s="4" t="n"/>
      <c r="N29" s="4" t="n"/>
      <c r="O29" s="4" t="n"/>
      <c r="P29" s="4" t="n"/>
      <c r="Q29" s="52" t="n"/>
      <c r="R29" s="4" t="n"/>
      <c r="S29" s="4" t="n"/>
      <c r="T29" s="4" t="n"/>
      <c r="U29" s="52" t="n"/>
      <c r="V29" s="4" t="n"/>
      <c r="W29" s="4" t="n"/>
      <c r="X29" s="4" t="n"/>
    </row>
    <row r="30" ht="15.6" customHeight="1" s="33">
      <c r="A30" s="2" t="inlineStr">
        <is>
          <t>2026-W26</t>
        </is>
      </c>
      <c r="B30" s="9" t="n"/>
      <c r="C30" s="53" t="n"/>
      <c r="D30" s="53" t="n"/>
      <c r="E30" s="53" t="n"/>
      <c r="F30" s="53" t="n"/>
      <c r="G30" s="4" t="n"/>
      <c r="H30" s="4" t="n"/>
      <c r="I30" s="4" t="n"/>
      <c r="J30" s="4" t="n"/>
      <c r="K30" s="4" t="n"/>
      <c r="L30" s="4" t="n"/>
      <c r="M30" s="4" t="n"/>
      <c r="N30" s="4" t="n"/>
      <c r="O30" s="4" t="n"/>
      <c r="P30" s="4" t="n"/>
      <c r="Q30" s="52" t="n"/>
      <c r="R30" s="4" t="n"/>
      <c r="S30" s="4" t="n"/>
      <c r="T30" s="4" t="n"/>
      <c r="U30" s="52" t="n"/>
      <c r="V30" s="4" t="n"/>
      <c r="W30" s="4" t="n"/>
      <c r="X30" s="4" t="n"/>
    </row>
    <row r="31" ht="15.6" customHeight="1" s="33">
      <c r="A31" s="2" t="inlineStr">
        <is>
          <t>2026-W27</t>
        </is>
      </c>
      <c r="B31" s="9" t="n"/>
      <c r="C31" s="53" t="n"/>
      <c r="D31" s="53" t="n"/>
      <c r="E31" s="53" t="n"/>
      <c r="F31" s="53" t="n"/>
      <c r="G31" s="4" t="n"/>
      <c r="H31" s="4" t="n"/>
      <c r="I31" s="4" t="n"/>
      <c r="J31" s="4" t="n"/>
      <c r="K31" s="4" t="n"/>
      <c r="L31" s="4" t="n"/>
      <c r="M31" s="4" t="n"/>
      <c r="N31" s="4" t="n"/>
      <c r="O31" s="4" t="n"/>
      <c r="P31" s="4" t="n"/>
      <c r="Q31" s="52" t="n"/>
      <c r="R31" s="4" t="n"/>
      <c r="S31" s="4" t="n"/>
      <c r="T31" s="4" t="n"/>
      <c r="U31" s="52" t="n"/>
      <c r="V31" s="4" t="n"/>
      <c r="W31" s="4" t="n"/>
      <c r="X31" s="4" t="n"/>
    </row>
    <row r="32" ht="15.6" customHeight="1" s="33">
      <c r="A32" s="2" t="inlineStr">
        <is>
          <t>2026-W28</t>
        </is>
      </c>
      <c r="B32" s="9" t="n"/>
      <c r="C32" s="53" t="n"/>
      <c r="D32" s="53" t="n"/>
      <c r="E32" s="53" t="n"/>
      <c r="F32" s="53" t="n"/>
      <c r="G32" s="4" t="n"/>
      <c r="H32" s="4" t="n"/>
      <c r="I32" s="4" t="n"/>
      <c r="J32" s="4" t="n"/>
      <c r="K32" s="4" t="n"/>
      <c r="L32" s="4" t="n"/>
      <c r="M32" s="4" t="n"/>
      <c r="N32" s="4" t="n"/>
      <c r="O32" s="4" t="n"/>
      <c r="P32" s="4" t="n"/>
      <c r="Q32" s="52" t="n"/>
      <c r="R32" s="4" t="n"/>
      <c r="S32" s="4" t="n"/>
      <c r="T32" s="4" t="n"/>
      <c r="U32" s="52" t="n"/>
      <c r="V32" s="4" t="n"/>
      <c r="W32" s="4" t="n"/>
      <c r="X32" s="4" t="n"/>
    </row>
    <row r="33" ht="15.6" customHeight="1" s="33">
      <c r="A33" s="2" t="inlineStr">
        <is>
          <t>2026-W29</t>
        </is>
      </c>
      <c r="B33" s="9" t="n"/>
      <c r="C33" s="53" t="n"/>
      <c r="D33" s="53" t="n"/>
      <c r="E33" s="53" t="n"/>
      <c r="F33" s="53" t="n"/>
      <c r="G33" s="4" t="n"/>
      <c r="H33" s="4" t="n"/>
      <c r="I33" s="4" t="n"/>
      <c r="J33" s="4" t="n"/>
      <c r="K33" s="4" t="n"/>
      <c r="L33" s="4" t="n"/>
      <c r="M33" s="4" t="n"/>
      <c r="N33" s="4" t="n"/>
      <c r="O33" s="4" t="n"/>
      <c r="P33" s="4" t="n"/>
      <c r="Q33" s="52" t="n"/>
      <c r="R33" s="4" t="n"/>
      <c r="S33" s="4" t="n"/>
      <c r="T33" s="4" t="n"/>
      <c r="U33" s="52" t="n"/>
      <c r="V33" s="4" t="n"/>
      <c r="W33" s="4" t="n"/>
      <c r="X33" s="4" t="n"/>
    </row>
    <row r="34" ht="15.6" customHeight="1" s="33">
      <c r="A34" s="2" t="inlineStr">
        <is>
          <t>2026-W30</t>
        </is>
      </c>
      <c r="B34" s="9" t="n"/>
      <c r="C34" s="53" t="n"/>
      <c r="D34" s="53" t="n"/>
      <c r="E34" s="53" t="n"/>
      <c r="F34" s="53" t="n"/>
      <c r="G34" s="4" t="n"/>
      <c r="H34" s="4" t="n"/>
      <c r="I34" s="4" t="n"/>
      <c r="J34" s="4" t="n"/>
      <c r="K34" s="4" t="n"/>
      <c r="L34" s="4" t="n"/>
      <c r="M34" s="4" t="n"/>
      <c r="N34" s="4" t="n"/>
      <c r="O34" s="4" t="n"/>
      <c r="P34" s="4" t="n"/>
      <c r="Q34" s="52" t="n"/>
      <c r="R34" s="4" t="n"/>
      <c r="S34" s="4" t="n"/>
      <c r="T34" s="4" t="n"/>
      <c r="U34" s="52" t="n"/>
      <c r="V34" s="4" t="n"/>
      <c r="W34" s="4" t="n"/>
      <c r="X34" s="4" t="n"/>
    </row>
    <row r="35" ht="15.6" customHeight="1" s="33">
      <c r="A35" s="2" t="inlineStr">
        <is>
          <t>2026-W31</t>
        </is>
      </c>
      <c r="B35" s="9" t="n"/>
      <c r="C35" s="53" t="n"/>
      <c r="D35" s="53" t="n"/>
      <c r="E35" s="53" t="n"/>
      <c r="F35" s="53" t="n"/>
      <c r="G35" s="4" t="n"/>
      <c r="H35" s="4" t="n"/>
      <c r="I35" s="4" t="n"/>
      <c r="J35" s="4" t="n"/>
      <c r="K35" s="4" t="n"/>
      <c r="L35" s="4" t="n"/>
      <c r="M35" s="4" t="n"/>
      <c r="N35" s="4" t="n"/>
      <c r="O35" s="4" t="n"/>
      <c r="P35" s="4" t="n"/>
      <c r="Q35" s="52" t="n"/>
      <c r="R35" s="4" t="n"/>
      <c r="S35" s="4" t="n"/>
      <c r="T35" s="4" t="n"/>
      <c r="U35" s="52" t="n"/>
      <c r="V35" s="4" t="n"/>
      <c r="W35" s="4" t="n"/>
      <c r="X35" s="4" t="n"/>
    </row>
    <row r="36" ht="15.6" customHeight="1" s="33">
      <c r="A36" s="2" t="inlineStr">
        <is>
          <t>2026-W32</t>
        </is>
      </c>
      <c r="B36" s="9" t="n"/>
      <c r="C36" s="53" t="n"/>
      <c r="D36" s="53" t="n"/>
      <c r="E36" s="53" t="n"/>
      <c r="F36" s="53" t="n"/>
      <c r="G36" s="4" t="n"/>
      <c r="H36" s="4" t="n"/>
      <c r="I36" s="4" t="n"/>
      <c r="J36" s="4" t="n"/>
      <c r="K36" s="4" t="n"/>
      <c r="L36" s="4" t="n"/>
      <c r="M36" s="4" t="n"/>
      <c r="N36" s="4" t="n"/>
      <c r="O36" s="4" t="n"/>
      <c r="P36" s="4" t="n"/>
      <c r="Q36" s="52" t="n"/>
      <c r="R36" s="4" t="n"/>
      <c r="S36" s="4" t="n"/>
      <c r="T36" s="4" t="n"/>
      <c r="U36" s="52" t="n"/>
      <c r="V36" s="4" t="n"/>
      <c r="W36" s="4" t="n"/>
      <c r="X36" s="4" t="n"/>
    </row>
    <row r="37" ht="15.6" customHeight="1" s="33">
      <c r="A37" s="2" t="inlineStr">
        <is>
          <t>2026-W33</t>
        </is>
      </c>
      <c r="B37" s="9" t="n"/>
      <c r="C37" s="53" t="n"/>
      <c r="D37" s="53" t="n"/>
      <c r="E37" s="53" t="n"/>
      <c r="F37" s="53" t="n"/>
      <c r="G37" s="4" t="n"/>
      <c r="H37" s="4" t="n"/>
      <c r="I37" s="4" t="n"/>
      <c r="J37" s="4" t="n"/>
      <c r="K37" s="4" t="n"/>
      <c r="L37" s="4" t="n"/>
      <c r="M37" s="4" t="n"/>
      <c r="N37" s="4" t="n"/>
      <c r="O37" s="4" t="n"/>
      <c r="P37" s="4" t="n"/>
      <c r="Q37" s="52" t="n"/>
      <c r="R37" s="4" t="n"/>
      <c r="S37" s="4" t="n"/>
      <c r="T37" s="4" t="n"/>
      <c r="U37" s="52" t="n"/>
      <c r="V37" s="4" t="n"/>
      <c r="W37" s="4" t="n"/>
      <c r="X37" s="4" t="n"/>
    </row>
    <row r="38" ht="15.6" customHeight="1" s="33">
      <c r="A38" s="2" t="inlineStr">
        <is>
          <t>2026-W34</t>
        </is>
      </c>
      <c r="B38" s="9" t="n"/>
      <c r="C38" s="53" t="n"/>
      <c r="D38" s="53" t="n"/>
      <c r="E38" s="53" t="n"/>
      <c r="F38" s="53" t="n"/>
      <c r="G38" s="4" t="n"/>
      <c r="H38" s="4" t="n"/>
      <c r="I38" s="4" t="n"/>
      <c r="J38" s="4" t="n"/>
      <c r="K38" s="4" t="n"/>
      <c r="L38" s="4" t="n"/>
      <c r="M38" s="4" t="n"/>
      <c r="N38" s="4" t="n"/>
      <c r="O38" s="4" t="n"/>
      <c r="P38" s="4" t="n"/>
      <c r="Q38" s="52" t="n"/>
      <c r="R38" s="4" t="n"/>
      <c r="S38" s="4" t="n"/>
      <c r="T38" s="4" t="n"/>
      <c r="U38" s="52" t="n"/>
      <c r="V38" s="4" t="n"/>
      <c r="W38" s="4" t="n"/>
      <c r="X38" s="4" t="n"/>
    </row>
    <row r="39" ht="15.6" customHeight="1" s="33">
      <c r="A39" s="2" t="inlineStr">
        <is>
          <t>2026-W35</t>
        </is>
      </c>
      <c r="B39" s="9" t="n"/>
      <c r="C39" s="53" t="n"/>
      <c r="D39" s="53" t="n"/>
      <c r="E39" s="53" t="n"/>
      <c r="F39" s="53" t="n"/>
      <c r="G39" s="4" t="n"/>
      <c r="H39" s="4" t="n"/>
      <c r="I39" s="4" t="n"/>
      <c r="J39" s="4" t="n"/>
      <c r="K39" s="4" t="n"/>
      <c r="L39" s="4" t="n"/>
      <c r="M39" s="4" t="n"/>
      <c r="N39" s="4" t="n"/>
      <c r="O39" s="4" t="n"/>
      <c r="P39" s="4" t="n"/>
      <c r="Q39" s="52" t="n"/>
      <c r="R39" s="4" t="n"/>
      <c r="S39" s="4" t="n"/>
      <c r="T39" s="4" t="n"/>
      <c r="U39" s="52" t="n"/>
      <c r="V39" s="4" t="n"/>
      <c r="W39" s="4" t="n"/>
      <c r="X39" s="4" t="n"/>
    </row>
    <row r="40" ht="15.6" customHeight="1" s="33">
      <c r="A40" s="2" t="inlineStr">
        <is>
          <t>2026-W36</t>
        </is>
      </c>
      <c r="B40" s="9" t="n"/>
      <c r="C40" s="53" t="n"/>
      <c r="D40" s="53" t="n"/>
      <c r="E40" s="53" t="n"/>
      <c r="F40" s="53" t="n"/>
      <c r="G40" s="4" t="n"/>
      <c r="H40" s="4" t="n"/>
      <c r="I40" s="4" t="n"/>
      <c r="J40" s="4" t="n"/>
      <c r="K40" s="4" t="n"/>
      <c r="L40" s="4" t="n"/>
      <c r="M40" s="4" t="n"/>
      <c r="N40" s="4" t="n"/>
      <c r="O40" s="4" t="n"/>
      <c r="P40" s="4" t="n"/>
      <c r="Q40" s="52" t="n"/>
      <c r="R40" s="4" t="n"/>
      <c r="S40" s="4" t="n"/>
      <c r="T40" s="4" t="n"/>
      <c r="U40" s="52" t="n"/>
      <c r="V40" s="4" t="n"/>
      <c r="W40" s="4" t="n"/>
      <c r="X40" s="4" t="n"/>
    </row>
    <row r="41" ht="15.6" customHeight="1" s="33">
      <c r="A41" s="2" t="inlineStr">
        <is>
          <t>2026-W37</t>
        </is>
      </c>
      <c r="B41" s="9" t="n"/>
      <c r="C41" s="53" t="n"/>
      <c r="D41" s="53" t="n"/>
      <c r="E41" s="53" t="n"/>
      <c r="F41" s="53" t="n"/>
      <c r="G41" s="4" t="n"/>
      <c r="H41" s="4" t="n"/>
      <c r="I41" s="4" t="n"/>
      <c r="J41" s="4" t="n"/>
      <c r="K41" s="4" t="n"/>
      <c r="L41" s="4" t="n"/>
      <c r="M41" s="4" t="n"/>
      <c r="N41" s="4" t="n"/>
      <c r="O41" s="4" t="n"/>
      <c r="P41" s="4" t="n"/>
      <c r="Q41" s="52" t="n"/>
      <c r="R41" s="4" t="n"/>
      <c r="S41" s="4" t="n"/>
      <c r="T41" s="4" t="n"/>
      <c r="U41" s="52" t="n"/>
      <c r="V41" s="4" t="n"/>
      <c r="W41" s="4" t="n"/>
      <c r="X41" s="4" t="n"/>
    </row>
    <row r="42" ht="15.6" customHeight="1" s="33">
      <c r="A42" s="2" t="inlineStr">
        <is>
          <t>2026-W38</t>
        </is>
      </c>
      <c r="B42" s="9" t="n"/>
      <c r="C42" s="53" t="n"/>
      <c r="D42" s="53" t="n"/>
      <c r="E42" s="53" t="n"/>
      <c r="F42" s="53" t="n"/>
      <c r="G42" s="4" t="n"/>
      <c r="H42" s="4" t="n"/>
      <c r="I42" s="4" t="n"/>
      <c r="J42" s="4" t="n"/>
      <c r="K42" s="4" t="n"/>
      <c r="L42" s="4" t="n"/>
      <c r="M42" s="4" t="n"/>
      <c r="N42" s="4" t="n"/>
      <c r="O42" s="4" t="n"/>
      <c r="P42" s="4" t="n"/>
      <c r="Q42" s="52" t="n"/>
      <c r="R42" s="4" t="n"/>
      <c r="S42" s="4" t="n"/>
      <c r="T42" s="4" t="n"/>
      <c r="U42" s="52" t="n"/>
      <c r="V42" s="4" t="n"/>
      <c r="W42" s="4" t="n"/>
      <c r="X42" s="4" t="n"/>
    </row>
    <row r="43" ht="15.6" customHeight="1" s="33">
      <c r="A43" s="2" t="inlineStr">
        <is>
          <t>2026-W39</t>
        </is>
      </c>
      <c r="B43" s="9" t="n"/>
      <c r="C43" s="53" t="n"/>
      <c r="D43" s="53" t="n"/>
      <c r="E43" s="53" t="n"/>
      <c r="F43" s="53" t="n"/>
      <c r="G43" s="4" t="n"/>
      <c r="H43" s="4" t="n"/>
      <c r="I43" s="4" t="n"/>
      <c r="J43" s="4" t="n"/>
      <c r="K43" s="4" t="n"/>
      <c r="L43" s="4" t="n"/>
      <c r="M43" s="4" t="n"/>
      <c r="N43" s="4" t="n"/>
      <c r="O43" s="4" t="n"/>
      <c r="P43" s="4" t="n"/>
      <c r="Q43" s="52" t="n"/>
      <c r="R43" s="4" t="n"/>
      <c r="S43" s="4" t="n"/>
      <c r="T43" s="4" t="n"/>
      <c r="U43" s="52" t="n"/>
      <c r="V43" s="4" t="n"/>
      <c r="W43" s="4" t="n"/>
      <c r="X43" s="4" t="n"/>
    </row>
    <row r="44" ht="15.6" customHeight="1" s="33">
      <c r="A44" s="2" t="inlineStr">
        <is>
          <t>2026-W40</t>
        </is>
      </c>
      <c r="B44" s="9" t="n"/>
      <c r="C44" s="53" t="n"/>
      <c r="D44" s="53" t="n"/>
      <c r="E44" s="53" t="n"/>
      <c r="F44" s="53" t="n"/>
      <c r="G44" s="4" t="n"/>
      <c r="H44" s="4" t="n"/>
      <c r="I44" s="4" t="n"/>
      <c r="J44" s="4" t="n"/>
      <c r="K44" s="4" t="n"/>
      <c r="L44" s="4" t="n"/>
      <c r="M44" s="4" t="n"/>
      <c r="N44" s="4" t="n"/>
      <c r="O44" s="4" t="n"/>
      <c r="P44" s="4" t="n"/>
      <c r="Q44" s="52" t="n"/>
      <c r="R44" s="4" t="n"/>
      <c r="S44" s="4" t="n"/>
      <c r="T44" s="4" t="n"/>
      <c r="U44" s="52" t="n"/>
      <c r="V44" s="4" t="n"/>
      <c r="W44" s="4" t="n"/>
      <c r="X44" s="4" t="n"/>
    </row>
    <row r="45" ht="15.6" customHeight="1" s="33">
      <c r="A45" s="2" t="inlineStr">
        <is>
          <t>2026-W41</t>
        </is>
      </c>
      <c r="B45" s="9" t="n"/>
      <c r="C45" s="53" t="n"/>
      <c r="D45" s="53" t="n"/>
      <c r="E45" s="53" t="n"/>
      <c r="F45" s="53" t="n"/>
      <c r="G45" s="4" t="n"/>
      <c r="H45" s="4" t="n"/>
      <c r="I45" s="4" t="n"/>
      <c r="J45" s="4" t="n"/>
      <c r="K45" s="4" t="n"/>
      <c r="L45" s="4" t="n"/>
      <c r="M45" s="4" t="n"/>
      <c r="N45" s="4" t="n"/>
      <c r="O45" s="4" t="n"/>
      <c r="P45" s="4" t="n"/>
      <c r="Q45" s="52" t="n"/>
      <c r="R45" s="4" t="n"/>
      <c r="S45" s="4" t="n"/>
      <c r="T45" s="4" t="n"/>
      <c r="U45" s="52" t="n"/>
      <c r="V45" s="4" t="n"/>
      <c r="W45" s="4" t="n"/>
      <c r="X45" s="4" t="n"/>
    </row>
    <row r="46" ht="15.6" customHeight="1" s="33">
      <c r="A46" s="2" t="inlineStr">
        <is>
          <t>2026-W42</t>
        </is>
      </c>
      <c r="B46" s="9" t="n"/>
      <c r="C46" s="53" t="n"/>
      <c r="D46" s="53" t="n"/>
      <c r="E46" s="53" t="n"/>
      <c r="F46" s="53" t="n"/>
      <c r="G46" s="4" t="n"/>
      <c r="H46" s="4" t="n"/>
      <c r="I46" s="4" t="n"/>
      <c r="J46" s="4" t="n"/>
      <c r="K46" s="4" t="n"/>
      <c r="L46" s="4" t="n"/>
      <c r="M46" s="4" t="n"/>
      <c r="N46" s="4" t="n"/>
      <c r="O46" s="4" t="n"/>
      <c r="P46" s="4" t="n"/>
      <c r="Q46" s="52" t="n"/>
      <c r="R46" s="4" t="n"/>
      <c r="S46" s="4" t="n"/>
      <c r="T46" s="4" t="n"/>
      <c r="U46" s="52" t="n"/>
      <c r="V46" s="4" t="n"/>
      <c r="W46" s="4" t="n"/>
      <c r="X46" s="4" t="n"/>
    </row>
    <row r="47" ht="15.6" customHeight="1" s="33">
      <c r="A47" s="2" t="inlineStr">
        <is>
          <t>2026-W43</t>
        </is>
      </c>
      <c r="B47" s="9" t="n"/>
      <c r="C47" s="53" t="n"/>
      <c r="D47" s="53" t="n"/>
      <c r="E47" s="53" t="n"/>
      <c r="F47" s="53" t="n"/>
      <c r="G47" s="4" t="n"/>
      <c r="H47" s="4" t="n"/>
      <c r="I47" s="4" t="n"/>
      <c r="J47" s="4" t="n"/>
      <c r="K47" s="4" t="n"/>
      <c r="L47" s="4" t="n"/>
      <c r="M47" s="4" t="n"/>
      <c r="N47" s="4" t="n"/>
      <c r="O47" s="4" t="n"/>
      <c r="P47" s="4" t="n"/>
      <c r="Q47" s="52" t="n"/>
      <c r="R47" s="4" t="n"/>
      <c r="S47" s="4" t="n"/>
      <c r="T47" s="4" t="n"/>
      <c r="U47" s="52" t="n"/>
      <c r="V47" s="4" t="n"/>
      <c r="W47" s="4" t="n"/>
      <c r="X47" s="4" t="n"/>
    </row>
    <row r="48" ht="15.6" customHeight="1" s="33">
      <c r="A48" s="2" t="inlineStr">
        <is>
          <t>2026-W44</t>
        </is>
      </c>
      <c r="B48" s="9" t="n"/>
      <c r="C48" s="53" t="n"/>
      <c r="D48" s="53" t="n"/>
      <c r="E48" s="53" t="n"/>
      <c r="F48" s="53" t="n"/>
      <c r="G48" s="4" t="n"/>
      <c r="H48" s="4" t="n"/>
      <c r="I48" s="4" t="n"/>
      <c r="J48" s="4" t="n"/>
      <c r="K48" s="4" t="n"/>
      <c r="L48" s="4" t="n"/>
      <c r="M48" s="4" t="n"/>
      <c r="N48" s="4" t="n"/>
      <c r="O48" s="4" t="n"/>
      <c r="P48" s="4" t="n"/>
      <c r="Q48" s="52" t="n"/>
      <c r="R48" s="4" t="n"/>
      <c r="S48" s="4" t="n"/>
      <c r="T48" s="4" t="n"/>
      <c r="U48" s="52" t="n"/>
      <c r="V48" s="4" t="n"/>
      <c r="W48" s="4" t="n"/>
      <c r="X48" s="4" t="n"/>
    </row>
    <row r="49" ht="15.6" customHeight="1" s="33">
      <c r="A49" s="2" t="inlineStr">
        <is>
          <t>2026-W45</t>
        </is>
      </c>
      <c r="B49" s="9" t="n"/>
      <c r="C49" s="53" t="n"/>
      <c r="D49" s="53" t="n"/>
      <c r="E49" s="53" t="n"/>
      <c r="F49" s="53" t="n"/>
      <c r="G49" s="4" t="n"/>
      <c r="H49" s="4" t="n"/>
      <c r="I49" s="4" t="n"/>
      <c r="J49" s="4" t="n"/>
      <c r="K49" s="4" t="n"/>
      <c r="L49" s="4" t="n"/>
      <c r="M49" s="4" t="n"/>
      <c r="N49" s="4" t="n"/>
      <c r="O49" s="4" t="n"/>
      <c r="P49" s="4" t="n"/>
      <c r="Q49" s="52" t="n"/>
      <c r="R49" s="4" t="n"/>
      <c r="S49" s="4" t="n"/>
      <c r="T49" s="4" t="n"/>
      <c r="U49" s="52" t="n"/>
      <c r="V49" s="4" t="n"/>
      <c r="W49" s="4" t="n"/>
      <c r="X49" s="4" t="n"/>
    </row>
    <row r="50" ht="15.6" customHeight="1" s="33">
      <c r="A50" s="2" t="inlineStr">
        <is>
          <t>2026-W46</t>
        </is>
      </c>
      <c r="B50" s="9" t="n"/>
      <c r="C50" s="53" t="n"/>
      <c r="D50" s="53" t="n"/>
      <c r="E50" s="53" t="n"/>
      <c r="F50" s="53" t="n"/>
      <c r="G50" s="4" t="n"/>
      <c r="H50" s="4" t="n"/>
      <c r="I50" s="4" t="n"/>
      <c r="J50" s="4" t="n"/>
      <c r="K50" s="4" t="n"/>
      <c r="L50" s="4" t="n"/>
      <c r="M50" s="4" t="n"/>
      <c r="N50" s="4" t="n"/>
      <c r="O50" s="4" t="n"/>
      <c r="P50" s="4" t="n"/>
      <c r="Q50" s="52" t="n"/>
      <c r="R50" s="4" t="n"/>
      <c r="S50" s="4" t="n"/>
      <c r="T50" s="4" t="n"/>
      <c r="U50" s="52" t="n"/>
      <c r="V50" s="4" t="n"/>
      <c r="W50" s="4" t="n"/>
      <c r="X50" s="4" t="n"/>
    </row>
    <row r="51" ht="15.6" customHeight="1" s="33">
      <c r="A51" s="2" t="inlineStr">
        <is>
          <t>2026-W47</t>
        </is>
      </c>
      <c r="B51" s="9" t="n"/>
      <c r="C51" s="53" t="n"/>
      <c r="D51" s="53" t="n"/>
      <c r="E51" s="53" t="n"/>
      <c r="F51" s="53" t="n"/>
      <c r="G51" s="4" t="n"/>
      <c r="H51" s="4" t="n"/>
      <c r="I51" s="4" t="n"/>
      <c r="J51" s="4" t="n"/>
      <c r="K51" s="4" t="n"/>
      <c r="L51" s="4" t="n"/>
      <c r="M51" s="4" t="n"/>
      <c r="N51" s="4" t="n"/>
      <c r="O51" s="4" t="n"/>
      <c r="P51" s="4" t="n"/>
      <c r="Q51" s="52" t="n"/>
      <c r="R51" s="4" t="n"/>
      <c r="S51" s="4" t="n"/>
      <c r="T51" s="4" t="n"/>
      <c r="U51" s="52" t="n"/>
      <c r="V51" s="4" t="n"/>
      <c r="W51" s="4" t="n"/>
      <c r="X51" s="4" t="n"/>
    </row>
    <row r="52" ht="15.6" customHeight="1" s="33">
      <c r="A52" s="2" t="inlineStr">
        <is>
          <t>2026-W48</t>
        </is>
      </c>
      <c r="B52" s="9" t="n"/>
      <c r="C52" s="53" t="n"/>
      <c r="D52" s="53" t="n"/>
      <c r="E52" s="53" t="n"/>
      <c r="F52" s="53" t="n"/>
      <c r="G52" s="4" t="n"/>
      <c r="H52" s="4" t="n"/>
      <c r="I52" s="4" t="n"/>
      <c r="J52" s="4" t="n"/>
      <c r="K52" s="4" t="n"/>
      <c r="L52" s="4" t="n"/>
      <c r="M52" s="4" t="n"/>
      <c r="N52" s="4" t="n"/>
      <c r="O52" s="4" t="n"/>
      <c r="P52" s="4" t="n"/>
      <c r="Q52" s="52" t="n"/>
      <c r="R52" s="4" t="n"/>
      <c r="S52" s="4" t="n"/>
      <c r="T52" s="4" t="n"/>
      <c r="U52" s="52" t="n"/>
      <c r="V52" s="4" t="n"/>
      <c r="W52" s="4" t="n"/>
      <c r="X52" s="4" t="n"/>
    </row>
    <row r="53" ht="15.6" customHeight="1" s="33">
      <c r="A53" s="2" t="inlineStr">
        <is>
          <t>2026-W49</t>
        </is>
      </c>
      <c r="B53" s="9" t="n"/>
      <c r="C53" s="53" t="n"/>
      <c r="D53" s="53" t="n"/>
      <c r="E53" s="53" t="n"/>
      <c r="F53" s="53" t="n"/>
      <c r="G53" s="4" t="n"/>
      <c r="H53" s="4" t="n"/>
      <c r="I53" s="4" t="n"/>
      <c r="J53" s="4" t="n"/>
      <c r="K53" s="4" t="n"/>
      <c r="L53" s="4" t="n"/>
      <c r="M53" s="4" t="n"/>
      <c r="N53" s="4" t="n"/>
      <c r="O53" s="4" t="n"/>
      <c r="P53" s="4" t="n"/>
      <c r="Q53" s="52" t="n"/>
      <c r="R53" s="4" t="n"/>
      <c r="S53" s="4" t="n"/>
      <c r="T53" s="4" t="n"/>
      <c r="U53" s="52" t="n"/>
      <c r="V53" s="4" t="n"/>
      <c r="W53" s="4" t="n"/>
      <c r="X53" s="4" t="n"/>
    </row>
    <row r="54" ht="15.6" customHeight="1" s="33">
      <c r="A54" s="2" t="inlineStr">
        <is>
          <t>2026-W50</t>
        </is>
      </c>
      <c r="B54" s="9" t="n"/>
      <c r="C54" s="53" t="n"/>
      <c r="D54" s="53" t="n"/>
      <c r="E54" s="53" t="n"/>
      <c r="F54" s="53" t="n"/>
      <c r="G54" s="4" t="n"/>
      <c r="H54" s="4" t="n"/>
      <c r="I54" s="4" t="n"/>
      <c r="J54" s="4" t="n"/>
      <c r="K54" s="4" t="n"/>
      <c r="L54" s="4" t="n"/>
      <c r="M54" s="4" t="n"/>
      <c r="N54" s="4" t="n"/>
      <c r="O54" s="4" t="n"/>
      <c r="P54" s="4" t="n"/>
      <c r="Q54" s="52" t="n"/>
      <c r="R54" s="4" t="n"/>
      <c r="S54" s="4" t="n"/>
      <c r="T54" s="4" t="n"/>
      <c r="U54" s="52" t="n"/>
      <c r="V54" s="4" t="n"/>
      <c r="W54" s="4" t="n"/>
      <c r="X54" s="4" t="n"/>
    </row>
    <row r="55" ht="15.6" customHeight="1" s="33">
      <c r="A55" s="2" t="inlineStr">
        <is>
          <t>2026-W51</t>
        </is>
      </c>
      <c r="B55" s="9" t="n"/>
      <c r="C55" s="53" t="n"/>
      <c r="D55" s="53" t="n"/>
      <c r="E55" s="53" t="n"/>
      <c r="F55" s="53" t="n"/>
      <c r="G55" s="4" t="n"/>
      <c r="H55" s="4" t="n"/>
      <c r="I55" s="4" t="n"/>
      <c r="J55" s="4" t="n"/>
      <c r="K55" s="4" t="n"/>
      <c r="L55" s="4" t="n"/>
      <c r="M55" s="4" t="n"/>
      <c r="N55" s="4" t="n"/>
      <c r="O55" s="4" t="n"/>
      <c r="P55" s="4" t="n"/>
      <c r="Q55" s="52" t="n"/>
      <c r="R55" s="4" t="n"/>
      <c r="S55" s="4" t="n"/>
      <c r="T55" s="4" t="n"/>
      <c r="U55" s="52" t="n"/>
      <c r="V55" s="4" t="n"/>
      <c r="W55" s="4" t="n"/>
      <c r="X55" s="4" t="n"/>
    </row>
    <row r="56" ht="15.6" customHeight="1" s="33">
      <c r="A56" s="2" t="inlineStr">
        <is>
          <t>2026-W52</t>
        </is>
      </c>
      <c r="B56" s="9" t="n"/>
      <c r="C56" s="53" t="n"/>
      <c r="D56" s="53" t="n"/>
      <c r="E56" s="53" t="n"/>
      <c r="F56" s="53" t="n"/>
      <c r="G56" s="4" t="n"/>
      <c r="H56" s="4" t="n"/>
      <c r="I56" s="4" t="n"/>
      <c r="J56" s="4" t="n"/>
      <c r="K56" s="4" t="n"/>
      <c r="L56" s="4" t="n"/>
      <c r="M56" s="4" t="n"/>
      <c r="N56" s="4" t="n"/>
      <c r="O56" s="4" t="n"/>
      <c r="P56" s="4" t="n"/>
      <c r="Q56" s="52" t="n"/>
      <c r="R56" s="4" t="n"/>
      <c r="S56" s="4" t="n"/>
      <c r="T56" s="4" t="n"/>
      <c r="U56" s="52" t="n"/>
      <c r="V56" s="4" t="n"/>
      <c r="W56" s="4" t="n"/>
      <c r="X56" s="4" t="n"/>
    </row>
    <row r="57" ht="15.6" customHeight="1" s="33">
      <c r="A57" s="2" t="inlineStr">
        <is>
          <t>2026-W53</t>
        </is>
      </c>
      <c r="B57" s="9" t="n"/>
      <c r="C57" s="53" t="n"/>
      <c r="D57" s="53" t="n"/>
      <c r="E57" s="53" t="n"/>
      <c r="F57" s="53" t="n"/>
      <c r="G57" s="4" t="n"/>
      <c r="H57" s="4" t="n"/>
      <c r="I57" s="4" t="n"/>
      <c r="J57" s="4" t="n"/>
      <c r="K57" s="4" t="n"/>
      <c r="L57" s="4" t="n"/>
      <c r="M57" s="4" t="n"/>
      <c r="N57" s="4" t="n"/>
      <c r="O57" s="4" t="n"/>
      <c r="P57" s="4" t="n"/>
      <c r="Q57" s="52" t="n"/>
      <c r="R57" s="4" t="n"/>
      <c r="S57" s="4" t="n"/>
      <c r="T57" s="4" t="n"/>
      <c r="U57" s="52" t="n"/>
      <c r="V57" s="4" t="n"/>
      <c r="W57" s="4" t="n"/>
      <c r="X57" s="4" t="n"/>
    </row>
    <row r="58" ht="15.6" customHeight="1" s="33">
      <c r="A58" s="2" t="n"/>
      <c r="B58" s="9" t="n"/>
      <c r="C58" s="53" t="n"/>
      <c r="D58" s="53" t="n"/>
      <c r="E58" s="53" t="n"/>
      <c r="F58" s="53" t="n"/>
      <c r="G58" s="4" t="n"/>
      <c r="H58" s="4" t="n"/>
      <c r="I58" s="4" t="n"/>
      <c r="J58" s="4" t="n"/>
      <c r="K58" s="4" t="n"/>
      <c r="L58" s="4" t="n"/>
      <c r="M58" s="4" t="n"/>
      <c r="N58" s="4" t="n"/>
      <c r="O58" s="4" t="n"/>
      <c r="P58" s="4" t="n"/>
      <c r="Q58" s="52" t="n"/>
      <c r="R58" s="4" t="n"/>
      <c r="S58" s="4" t="n"/>
      <c r="T58" s="4" t="n"/>
      <c r="U58" s="52" t="n"/>
      <c r="V58" s="4" t="n"/>
      <c r="W58" s="4" t="n"/>
      <c r="X58" s="4" t="n"/>
    </row>
    <row r="59" ht="15.6" customHeight="1" s="33">
      <c r="A59" s="2" t="n"/>
      <c r="B59" s="9" t="n"/>
      <c r="C59" s="53" t="n"/>
      <c r="D59" s="53" t="n"/>
      <c r="E59" s="53" t="n"/>
      <c r="F59" s="53" t="n"/>
      <c r="G59" s="4" t="n"/>
      <c r="H59" s="4" t="n"/>
      <c r="I59" s="4" t="n"/>
      <c r="J59" s="4" t="n"/>
      <c r="K59" s="4" t="n"/>
      <c r="L59" s="4" t="n"/>
      <c r="M59" s="4" t="n"/>
      <c r="N59" s="4" t="n"/>
      <c r="O59" s="4" t="n"/>
      <c r="P59" s="4" t="n"/>
      <c r="Q59" s="52" t="n"/>
      <c r="R59" s="4" t="n"/>
      <c r="S59" s="4" t="n"/>
      <c r="T59" s="4" t="n"/>
      <c r="U59" s="52" t="n"/>
      <c r="V59" s="4" t="n"/>
      <c r="W59" s="4" t="n"/>
      <c r="X59" s="4" t="n"/>
    </row>
    <row r="60" ht="15.6" customHeight="1" s="33">
      <c r="A60" s="2" t="n"/>
      <c r="B60" s="9" t="n"/>
      <c r="C60" s="53" t="n"/>
      <c r="D60" s="53" t="n"/>
      <c r="E60" s="53" t="n"/>
      <c r="F60" s="53" t="n"/>
      <c r="G60" s="4" t="n"/>
      <c r="H60" s="4" t="n"/>
      <c r="I60" s="4" t="n"/>
      <c r="J60" s="4" t="n"/>
      <c r="K60" s="4" t="n"/>
      <c r="L60" s="4" t="n"/>
      <c r="M60" s="4" t="n"/>
      <c r="N60" s="4" t="n"/>
      <c r="O60" s="4" t="n"/>
      <c r="P60" s="4" t="n"/>
      <c r="Q60" s="52" t="n"/>
      <c r="R60" s="4" t="n"/>
      <c r="S60" s="4" t="n"/>
      <c r="T60" s="4" t="n"/>
      <c r="U60" s="52" t="n"/>
      <c r="V60" s="4" t="n"/>
      <c r="W60" s="4" t="n"/>
      <c r="X60" s="4" t="n"/>
    </row>
    <row r="61" ht="15.6" customHeight="1" s="33">
      <c r="A61" s="2" t="n"/>
      <c r="B61" s="9" t="n"/>
      <c r="C61" s="53" t="n"/>
      <c r="D61" s="53" t="n"/>
      <c r="E61" s="53" t="n"/>
      <c r="F61" s="53" t="n"/>
      <c r="G61" s="4" t="n"/>
      <c r="H61" s="4" t="n"/>
      <c r="I61" s="4" t="n"/>
      <c r="J61" s="4" t="n"/>
      <c r="K61" s="4" t="n"/>
      <c r="L61" s="4" t="n"/>
      <c r="M61" s="4" t="n"/>
      <c r="N61" s="4" t="n"/>
      <c r="O61" s="4" t="n"/>
      <c r="P61" s="4" t="n"/>
      <c r="Q61" s="52" t="n"/>
      <c r="R61" s="4" t="n"/>
      <c r="S61" s="4" t="n"/>
      <c r="T61" s="4" t="n"/>
      <c r="U61" s="52" t="n"/>
      <c r="V61" s="4" t="n"/>
      <c r="W61" s="4" t="n"/>
      <c r="X61" s="4" t="n"/>
    </row>
    <row r="62" ht="15.6" customHeight="1" s="33">
      <c r="A62" s="2" t="n"/>
      <c r="B62" s="9" t="n"/>
      <c r="C62" s="53" t="n"/>
      <c r="D62" s="53" t="n"/>
      <c r="E62" s="53" t="n"/>
      <c r="F62" s="53" t="n"/>
      <c r="G62" s="4" t="n"/>
      <c r="H62" s="4" t="n"/>
      <c r="I62" s="4" t="n"/>
      <c r="J62" s="4" t="n"/>
      <c r="K62" s="4" t="n"/>
      <c r="L62" s="4" t="n"/>
      <c r="M62" s="4" t="n"/>
      <c r="N62" s="4" t="n"/>
      <c r="O62" s="4" t="n"/>
      <c r="P62" s="4" t="n"/>
      <c r="Q62" s="52" t="n"/>
      <c r="R62" s="4" t="n"/>
      <c r="S62" s="4" t="n"/>
      <c r="T62" s="4" t="n"/>
      <c r="U62" s="52" t="n"/>
      <c r="V62" s="4" t="n"/>
      <c r="W62" s="4" t="n"/>
      <c r="X62" s="4" t="n"/>
    </row>
    <row r="63" ht="15.6" customHeight="1" s="33">
      <c r="A63" s="2" t="n"/>
      <c r="B63" s="9" t="n"/>
      <c r="C63" s="53" t="n"/>
      <c r="D63" s="53" t="n"/>
      <c r="E63" s="53" t="n"/>
      <c r="F63" s="53" t="n"/>
      <c r="G63" s="4" t="n"/>
      <c r="H63" s="4" t="n"/>
      <c r="I63" s="4" t="n"/>
      <c r="J63" s="4" t="n"/>
      <c r="K63" s="4" t="n"/>
      <c r="L63" s="4" t="n"/>
      <c r="M63" s="4" t="n"/>
      <c r="N63" s="4" t="n"/>
      <c r="O63" s="4" t="n"/>
      <c r="P63" s="4" t="n"/>
      <c r="Q63" s="52" t="n"/>
      <c r="R63" s="4" t="n"/>
      <c r="S63" s="4" t="n"/>
      <c r="T63" s="4" t="n"/>
      <c r="U63" s="52" t="n"/>
      <c r="V63" s="4" t="n"/>
      <c r="W63" s="4" t="n"/>
      <c r="X63" s="4" t="n"/>
    </row>
    <row r="64" ht="15.6" customHeight="1" s="33">
      <c r="A64" s="2" t="n"/>
      <c r="B64" s="9" t="n"/>
      <c r="C64" s="53" t="n"/>
      <c r="D64" s="53" t="n"/>
      <c r="E64" s="53" t="n"/>
      <c r="F64" s="53" t="n"/>
      <c r="G64" s="4" t="n"/>
      <c r="H64" s="4" t="n"/>
      <c r="I64" s="4" t="n"/>
      <c r="J64" s="4" t="n"/>
      <c r="K64" s="4" t="n"/>
      <c r="L64" s="4" t="n"/>
      <c r="M64" s="4" t="n"/>
      <c r="N64" s="4" t="n"/>
      <c r="O64" s="4" t="n"/>
      <c r="P64" s="4" t="n"/>
      <c r="Q64" s="52" t="n"/>
      <c r="R64" s="4" t="n"/>
      <c r="S64" s="4" t="n"/>
      <c r="T64" s="4" t="n"/>
      <c r="U64" s="52" t="n"/>
      <c r="V64" s="4" t="n"/>
      <c r="W64" s="4" t="n"/>
      <c r="X64" s="4" t="n"/>
    </row>
    <row r="65" ht="15.6" customHeight="1" s="33">
      <c r="A65" s="2" t="n"/>
      <c r="B65" s="9" t="n"/>
      <c r="C65" s="53" t="n"/>
      <c r="D65" s="53" t="n"/>
      <c r="E65" s="53" t="n"/>
      <c r="F65" s="53" t="n"/>
      <c r="G65" s="4" t="n"/>
      <c r="H65" s="4" t="n"/>
      <c r="I65" s="4" t="n"/>
      <c r="J65" s="4" t="n"/>
      <c r="K65" s="4" t="n"/>
      <c r="L65" s="4" t="n"/>
      <c r="M65" s="4" t="n"/>
      <c r="N65" s="4" t="n"/>
      <c r="O65" s="4" t="n"/>
      <c r="P65" s="4" t="n"/>
      <c r="Q65" s="52" t="n"/>
      <c r="R65" s="4" t="n"/>
      <c r="S65" s="4" t="n"/>
      <c r="T65" s="4" t="n"/>
      <c r="U65" s="52" t="n"/>
      <c r="V65" s="4" t="n"/>
      <c r="W65" s="4" t="n"/>
      <c r="X65" s="4" t="n"/>
    </row>
    <row r="66" ht="15.6" customHeight="1" s="33">
      <c r="A66" s="2" t="n"/>
      <c r="B66" s="9" t="n"/>
      <c r="C66" s="53" t="n"/>
      <c r="D66" s="53" t="n"/>
      <c r="E66" s="53" t="n"/>
      <c r="F66" s="53" t="n"/>
      <c r="G66" s="4" t="n"/>
      <c r="H66" s="4" t="n"/>
      <c r="I66" s="4" t="n"/>
      <c r="J66" s="4" t="n"/>
      <c r="K66" s="4" t="n"/>
      <c r="L66" s="4" t="n"/>
      <c r="M66" s="4" t="n"/>
      <c r="N66" s="4" t="n"/>
      <c r="O66" s="4" t="n"/>
      <c r="P66" s="4" t="n"/>
      <c r="Q66" s="52" t="n"/>
      <c r="R66" s="4" t="n"/>
      <c r="S66" s="4" t="n"/>
      <c r="T66" s="4" t="n"/>
      <c r="U66" s="52" t="n"/>
      <c r="V66" s="4" t="n"/>
      <c r="W66" s="4" t="n"/>
      <c r="X66" s="4" t="n"/>
    </row>
    <row r="67" ht="15.6" customHeight="1" s="33">
      <c r="A67" s="2" t="n"/>
      <c r="B67" s="9" t="n"/>
      <c r="C67" s="53" t="n"/>
      <c r="D67" s="53" t="n"/>
      <c r="E67" s="53" t="n"/>
      <c r="F67" s="53" t="n"/>
      <c r="G67" s="4" t="n"/>
      <c r="H67" s="4" t="n"/>
      <c r="I67" s="4" t="n"/>
      <c r="J67" s="4" t="n"/>
      <c r="K67" s="4" t="n"/>
      <c r="L67" s="4" t="n"/>
      <c r="M67" s="4" t="n"/>
      <c r="N67" s="4" t="n"/>
      <c r="O67" s="4" t="n"/>
      <c r="P67" s="4" t="n"/>
      <c r="Q67" s="52" t="n"/>
      <c r="R67" s="4" t="n"/>
      <c r="S67" s="4" t="n"/>
      <c r="T67" s="4" t="n"/>
      <c r="U67" s="52" t="n"/>
      <c r="V67" s="4" t="n"/>
      <c r="W67" s="4" t="n"/>
      <c r="X67" s="4" t="n"/>
    </row>
    <row r="68" ht="15.6" customHeight="1" s="33">
      <c r="A68" s="2" t="n"/>
      <c r="B68" s="9" t="n"/>
      <c r="C68" s="53" t="n"/>
      <c r="D68" s="53" t="n"/>
      <c r="E68" s="53" t="n"/>
      <c r="F68" s="53" t="n"/>
      <c r="G68" s="4" t="n"/>
      <c r="H68" s="4" t="n"/>
      <c r="I68" s="4" t="n"/>
      <c r="J68" s="4" t="n"/>
      <c r="K68" s="4" t="n"/>
      <c r="L68" s="4" t="n"/>
      <c r="M68" s="4" t="n"/>
      <c r="N68" s="4" t="n"/>
      <c r="O68" s="4" t="n"/>
      <c r="P68" s="4" t="n"/>
      <c r="Q68" s="52" t="n"/>
      <c r="R68" s="4" t="n"/>
      <c r="S68" s="4" t="n"/>
      <c r="T68" s="4" t="n"/>
      <c r="U68" s="52" t="n"/>
      <c r="V68" s="4" t="n"/>
      <c r="W68" s="4" t="n"/>
      <c r="X68" s="4" t="n"/>
    </row>
    <row r="69" ht="15.6" customHeight="1" s="33">
      <c r="A69" s="2" t="n"/>
      <c r="B69" s="9" t="n"/>
      <c r="C69" s="53" t="n"/>
      <c r="D69" s="53" t="n"/>
      <c r="E69" s="53" t="n"/>
      <c r="F69" s="53" t="n"/>
      <c r="G69" s="4" t="n"/>
      <c r="H69" s="4" t="n"/>
      <c r="I69" s="4" t="n"/>
      <c r="J69" s="4" t="n"/>
      <c r="K69" s="4" t="n"/>
      <c r="L69" s="4" t="n"/>
      <c r="M69" s="4" t="n"/>
      <c r="N69" s="4" t="n"/>
      <c r="O69" s="4" t="n"/>
      <c r="P69" s="4" t="n"/>
      <c r="Q69" s="52" t="n"/>
      <c r="R69" s="4" t="n"/>
      <c r="S69" s="4" t="n"/>
      <c r="T69" s="4" t="n"/>
      <c r="U69" s="52" t="n"/>
      <c r="V69" s="4" t="n"/>
      <c r="W69" s="4" t="n"/>
      <c r="X69" s="4" t="n"/>
    </row>
    <row r="70" ht="15.6" customHeight="1" s="33">
      <c r="A70" s="2" t="n"/>
      <c r="B70" s="9" t="n"/>
      <c r="C70" s="53" t="n"/>
      <c r="D70" s="53" t="n"/>
      <c r="E70" s="53" t="n"/>
      <c r="F70" s="53" t="n"/>
      <c r="G70" s="4" t="n"/>
      <c r="H70" s="4" t="n"/>
      <c r="I70" s="4" t="n"/>
      <c r="J70" s="4" t="n"/>
      <c r="K70" s="4" t="n"/>
      <c r="L70" s="4" t="n"/>
      <c r="M70" s="4" t="n"/>
      <c r="N70" s="4" t="n"/>
      <c r="O70" s="4" t="n"/>
      <c r="P70" s="4" t="n"/>
      <c r="Q70" s="52" t="n"/>
      <c r="R70" s="4" t="n"/>
      <c r="S70" s="4" t="n"/>
      <c r="T70" s="4" t="n"/>
      <c r="U70" s="52" t="n"/>
      <c r="V70" s="4" t="n"/>
      <c r="W70" s="4" t="n"/>
      <c r="X70" s="4" t="n"/>
    </row>
    <row r="71" ht="15.6" customHeight="1" s="33">
      <c r="A71" s="2" t="n"/>
      <c r="B71" s="9" t="n"/>
      <c r="C71" s="53" t="n"/>
      <c r="D71" s="53" t="n"/>
      <c r="E71" s="53" t="n"/>
      <c r="F71" s="53" t="n"/>
      <c r="G71" s="4" t="n"/>
      <c r="H71" s="4" t="n"/>
      <c r="I71" s="4" t="n"/>
      <c r="J71" s="4" t="n"/>
      <c r="K71" s="4" t="n"/>
      <c r="L71" s="4" t="n"/>
      <c r="M71" s="4" t="n"/>
      <c r="N71" s="4" t="n"/>
      <c r="O71" s="4" t="n"/>
      <c r="P71" s="4" t="n"/>
      <c r="Q71" s="52" t="n"/>
      <c r="R71" s="4" t="n"/>
      <c r="S71" s="4" t="n"/>
      <c r="T71" s="4" t="n"/>
      <c r="U71" s="52" t="n"/>
      <c r="V71" s="4" t="n"/>
      <c r="W71" s="4" t="n"/>
      <c r="X71" s="4" t="n"/>
    </row>
    <row r="72" ht="15.6" customHeight="1" s="33">
      <c r="A72" s="2" t="n"/>
      <c r="B72" s="9" t="n"/>
      <c r="C72" s="53" t="n"/>
      <c r="D72" s="53" t="n"/>
      <c r="E72" s="53" t="n"/>
      <c r="F72" s="53" t="n"/>
      <c r="G72" s="4" t="n"/>
      <c r="H72" s="4" t="n"/>
      <c r="I72" s="4" t="n"/>
      <c r="J72" s="4" t="n"/>
      <c r="K72" s="4" t="n"/>
      <c r="L72" s="4" t="n"/>
      <c r="M72" s="4" t="n"/>
      <c r="N72" s="4" t="n"/>
      <c r="O72" s="4" t="n"/>
      <c r="P72" s="4" t="n"/>
      <c r="Q72" s="52" t="n"/>
      <c r="R72" s="4" t="n"/>
      <c r="S72" s="4" t="n"/>
      <c r="T72" s="4" t="n"/>
      <c r="U72" s="52" t="n"/>
      <c r="V72" s="4" t="n"/>
      <c r="W72" s="4" t="n"/>
      <c r="X72" s="4" t="n"/>
    </row>
    <row r="73" ht="15.6" customHeight="1" s="33">
      <c r="A73" s="2" t="n"/>
      <c r="B73" s="9" t="n"/>
      <c r="C73" s="53" t="n"/>
      <c r="D73" s="53" t="n"/>
      <c r="E73" s="53" t="n"/>
      <c r="F73" s="53" t="n"/>
      <c r="G73" s="4" t="n"/>
      <c r="H73" s="4" t="n"/>
      <c r="I73" s="4" t="n"/>
      <c r="J73" s="4" t="n"/>
      <c r="K73" s="4" t="n"/>
      <c r="L73" s="4" t="n"/>
      <c r="M73" s="4" t="n"/>
      <c r="N73" s="4" t="n"/>
      <c r="O73" s="4" t="n"/>
      <c r="P73" s="4" t="n"/>
      <c r="Q73" s="52" t="n"/>
      <c r="R73" s="4" t="n"/>
      <c r="S73" s="4" t="n"/>
      <c r="T73" s="4" t="n"/>
      <c r="U73" s="52" t="n"/>
      <c r="V73" s="4" t="n"/>
      <c r="W73" s="4" t="n"/>
      <c r="X73" s="4" t="n"/>
    </row>
    <row r="74" ht="15.6" customHeight="1" s="33">
      <c r="A74" s="2" t="n"/>
      <c r="B74" s="9" t="n"/>
      <c r="C74" s="53" t="n"/>
      <c r="D74" s="53" t="n"/>
      <c r="E74" s="53" t="n"/>
      <c r="F74" s="53" t="n"/>
      <c r="G74" s="4" t="n"/>
      <c r="H74" s="4" t="n"/>
      <c r="I74" s="4" t="n"/>
      <c r="J74" s="4" t="n"/>
      <c r="K74" s="4" t="n"/>
      <c r="L74" s="4" t="n"/>
      <c r="M74" s="4" t="n"/>
      <c r="N74" s="4" t="n"/>
      <c r="O74" s="4" t="n"/>
      <c r="P74" s="4" t="n"/>
      <c r="Q74" s="52" t="n"/>
      <c r="R74" s="4" t="n"/>
      <c r="S74" s="4" t="n"/>
      <c r="T74" s="4" t="n"/>
      <c r="U74" s="52" t="n"/>
      <c r="V74" s="4" t="n"/>
      <c r="W74" s="4" t="n"/>
      <c r="X74" s="4" t="n"/>
    </row>
    <row r="75" ht="15.6" customHeight="1" s="33">
      <c r="A75" s="2" t="n"/>
      <c r="B75" s="9" t="n"/>
      <c r="C75" s="53" t="n"/>
      <c r="D75" s="53" t="n"/>
      <c r="E75" s="53" t="n"/>
      <c r="F75" s="53" t="n"/>
      <c r="G75" s="4" t="n"/>
      <c r="H75" s="4" t="n"/>
      <c r="I75" s="4" t="n"/>
      <c r="J75" s="4" t="n"/>
      <c r="K75" s="4" t="n"/>
      <c r="L75" s="4" t="n"/>
      <c r="M75" s="4" t="n"/>
      <c r="N75" s="4" t="n"/>
      <c r="O75" s="4" t="n"/>
      <c r="P75" s="4" t="n"/>
      <c r="Q75" s="52" t="n"/>
      <c r="R75" s="4" t="n"/>
      <c r="S75" s="4" t="n"/>
      <c r="T75" s="4" t="n"/>
      <c r="U75" s="52" t="n"/>
      <c r="V75" s="4" t="n"/>
      <c r="W75" s="4" t="n"/>
      <c r="X75" s="4" t="n"/>
    </row>
    <row r="76" ht="15.6" customHeight="1" s="33">
      <c r="A76" s="2" t="n"/>
      <c r="B76" s="9" t="n"/>
      <c r="C76" s="53" t="n"/>
      <c r="D76" s="53" t="n"/>
      <c r="E76" s="53" t="n"/>
      <c r="F76" s="53" t="n"/>
      <c r="G76" s="4" t="n"/>
      <c r="H76" s="4" t="n"/>
      <c r="I76" s="4" t="n"/>
      <c r="J76" s="4" t="n"/>
      <c r="K76" s="4" t="n"/>
      <c r="L76" s="4" t="n"/>
      <c r="M76" s="4" t="n"/>
      <c r="N76" s="4" t="n"/>
      <c r="O76" s="4" t="n"/>
      <c r="P76" s="4" t="n"/>
      <c r="Q76" s="52" t="n"/>
      <c r="R76" s="4" t="n"/>
      <c r="S76" s="4" t="n"/>
      <c r="T76" s="4" t="n"/>
      <c r="U76" s="52" t="n"/>
      <c r="V76" s="4" t="n"/>
      <c r="W76" s="4" t="n"/>
      <c r="X76" s="4" t="n"/>
    </row>
    <row r="77" ht="15.6" customHeight="1" s="33">
      <c r="A77" s="2" t="n"/>
      <c r="B77" s="9" t="n"/>
      <c r="C77" s="53" t="n"/>
      <c r="D77" s="53" t="n"/>
      <c r="E77" s="53" t="n"/>
      <c r="F77" s="53" t="n"/>
      <c r="G77" s="4" t="n"/>
      <c r="H77" s="4" t="n"/>
      <c r="I77" s="4" t="n"/>
      <c r="J77" s="4" t="n"/>
      <c r="K77" s="4" t="n"/>
      <c r="L77" s="4" t="n"/>
      <c r="M77" s="4" t="n"/>
      <c r="N77" s="4" t="n"/>
      <c r="O77" s="4" t="n"/>
      <c r="P77" s="4" t="n"/>
      <c r="Q77" s="52" t="n"/>
      <c r="R77" s="4" t="n"/>
      <c r="S77" s="4" t="n"/>
      <c r="T77" s="4" t="n"/>
      <c r="U77" s="52" t="n"/>
      <c r="V77" s="4" t="n"/>
      <c r="W77" s="4" t="n"/>
      <c r="X77" s="4" t="n"/>
    </row>
    <row r="78" ht="15.6" customHeight="1" s="33">
      <c r="A78" s="2" t="n"/>
      <c r="B78" s="9" t="n"/>
      <c r="C78" s="53" t="n"/>
      <c r="D78" s="53" t="n"/>
      <c r="E78" s="53" t="n"/>
      <c r="F78" s="53" t="n"/>
      <c r="G78" s="4" t="n"/>
      <c r="H78" s="4" t="n"/>
      <c r="I78" s="4" t="n"/>
      <c r="J78" s="4" t="n"/>
      <c r="K78" s="4" t="n"/>
      <c r="L78" s="4" t="n"/>
      <c r="M78" s="4" t="n"/>
      <c r="N78" s="4" t="n"/>
      <c r="O78" s="4" t="n"/>
      <c r="P78" s="4" t="n"/>
      <c r="Q78" s="52" t="n"/>
      <c r="R78" s="4" t="n"/>
      <c r="S78" s="4" t="n"/>
      <c r="T78" s="4" t="n"/>
      <c r="U78" s="52" t="n"/>
      <c r="V78" s="4" t="n"/>
      <c r="W78" s="4" t="n"/>
      <c r="X78" s="4" t="n"/>
    </row>
    <row r="79" ht="15.6" customHeight="1" s="33">
      <c r="A79" s="2" t="n"/>
      <c r="B79" s="9" t="n"/>
      <c r="C79" s="53" t="n"/>
      <c r="D79" s="53" t="n"/>
      <c r="E79" s="53" t="n"/>
      <c r="F79" s="53" t="n"/>
      <c r="G79" s="4" t="n"/>
      <c r="H79" s="4" t="n"/>
      <c r="I79" s="4" t="n"/>
      <c r="J79" s="4" t="n"/>
      <c r="K79" s="4" t="n"/>
      <c r="L79" s="4" t="n"/>
      <c r="M79" s="4" t="n"/>
      <c r="N79" s="4" t="n"/>
      <c r="O79" s="4" t="n"/>
      <c r="P79" s="4" t="n"/>
      <c r="Q79" s="52" t="n"/>
      <c r="R79" s="4" t="n"/>
      <c r="S79" s="4" t="n"/>
      <c r="T79" s="4" t="n"/>
      <c r="U79" s="52" t="n"/>
      <c r="V79" s="4" t="n"/>
      <c r="W79" s="4" t="n"/>
      <c r="X79" s="4" t="n"/>
    </row>
    <row r="80" ht="15.6" customHeight="1" s="33">
      <c r="A80" s="2" t="n"/>
      <c r="B80" s="9" t="n"/>
      <c r="C80" s="53" t="n"/>
      <c r="D80" s="53" t="n"/>
      <c r="E80" s="53" t="n"/>
      <c r="F80" s="53" t="n"/>
      <c r="G80" s="4" t="n"/>
      <c r="H80" s="4" t="n"/>
      <c r="I80" s="4" t="n"/>
      <c r="J80" s="4" t="n"/>
      <c r="K80" s="4" t="n"/>
      <c r="L80" s="4" t="n"/>
      <c r="M80" s="4" t="n"/>
      <c r="N80" s="4" t="n"/>
      <c r="O80" s="4" t="n"/>
      <c r="P80" s="4" t="n"/>
      <c r="Q80" s="52" t="n"/>
      <c r="R80" s="4" t="n"/>
      <c r="S80" s="4" t="n"/>
      <c r="T80" s="4" t="n"/>
      <c r="U80" s="52" t="n"/>
      <c r="V80" s="4" t="n"/>
      <c r="W80" s="4" t="n"/>
      <c r="X80" s="4" t="n"/>
    </row>
    <row r="81" ht="15.6" customHeight="1" s="33">
      <c r="A81" s="2" t="n"/>
      <c r="B81" s="9" t="n"/>
      <c r="C81" s="53" t="n"/>
      <c r="D81" s="53" t="n"/>
      <c r="E81" s="53" t="n"/>
      <c r="F81" s="53" t="n"/>
      <c r="G81" s="4" t="n"/>
      <c r="H81" s="4" t="n"/>
      <c r="I81" s="4" t="n"/>
      <c r="J81" s="4" t="n"/>
      <c r="K81" s="4" t="n"/>
      <c r="L81" s="4" t="n"/>
      <c r="M81" s="4" t="n"/>
      <c r="N81" s="4" t="n"/>
      <c r="O81" s="4" t="n"/>
      <c r="P81" s="4" t="n"/>
      <c r="Q81" s="52" t="n"/>
      <c r="R81" s="4" t="n"/>
      <c r="S81" s="4" t="n"/>
      <c r="T81" s="4" t="n"/>
      <c r="U81" s="52" t="n"/>
      <c r="V81" s="4" t="n"/>
      <c r="W81" s="4" t="n"/>
      <c r="X81" s="4" t="n"/>
    </row>
    <row r="82" ht="15.6" customHeight="1" s="33">
      <c r="A82" s="2" t="n"/>
      <c r="B82" s="9" t="n"/>
      <c r="C82" s="53" t="n"/>
      <c r="D82" s="53" t="n"/>
      <c r="E82" s="53" t="n"/>
      <c r="F82" s="53" t="n"/>
      <c r="G82" s="4" t="n"/>
      <c r="H82" s="4" t="n"/>
      <c r="I82" s="4" t="n"/>
      <c r="J82" s="4" t="n"/>
      <c r="K82" s="4" t="n"/>
      <c r="L82" s="4" t="n"/>
      <c r="M82" s="4" t="n"/>
      <c r="N82" s="4" t="n"/>
      <c r="O82" s="4" t="n"/>
      <c r="P82" s="4" t="n"/>
      <c r="Q82" s="52" t="n"/>
      <c r="R82" s="4" t="n"/>
      <c r="S82" s="4" t="n"/>
      <c r="T82" s="4" t="n"/>
      <c r="U82" s="52" t="n"/>
      <c r="V82" s="4" t="n"/>
      <c r="W82" s="4" t="n"/>
      <c r="X82" s="4" t="n"/>
    </row>
    <row r="83" ht="15.6" customHeight="1" s="33">
      <c r="A83" s="2" t="n"/>
      <c r="B83" s="9" t="n"/>
      <c r="C83" s="53" t="n"/>
      <c r="D83" s="53" t="n"/>
      <c r="E83" s="53" t="n"/>
      <c r="F83" s="53" t="n"/>
      <c r="G83" s="4" t="n"/>
      <c r="H83" s="4" t="n"/>
      <c r="I83" s="4" t="n"/>
      <c r="J83" s="4" t="n"/>
      <c r="K83" s="4" t="n"/>
      <c r="L83" s="4" t="n"/>
      <c r="M83" s="4" t="n"/>
      <c r="N83" s="4" t="n"/>
      <c r="O83" s="4" t="n"/>
      <c r="P83" s="4" t="n"/>
      <c r="Q83" s="52" t="n"/>
      <c r="R83" s="4" t="n"/>
      <c r="S83" s="4" t="n"/>
      <c r="T83" s="4" t="n"/>
      <c r="U83" s="52" t="n"/>
      <c r="V83" s="4" t="n"/>
      <c r="W83" s="4" t="n"/>
      <c r="X83" s="4" t="n"/>
    </row>
    <row r="84" ht="15.6" customHeight="1" s="33">
      <c r="A84" s="2" t="n"/>
      <c r="B84" s="9" t="n"/>
      <c r="C84" s="53" t="n"/>
      <c r="D84" s="53" t="n"/>
      <c r="E84" s="53" t="n"/>
      <c r="F84" s="53" t="n"/>
      <c r="G84" s="4" t="n"/>
      <c r="H84" s="4" t="n"/>
      <c r="I84" s="4" t="n"/>
      <c r="J84" s="4" t="n"/>
      <c r="K84" s="4" t="n"/>
      <c r="L84" s="4" t="n"/>
      <c r="M84" s="4" t="n"/>
      <c r="N84" s="4" t="n"/>
      <c r="O84" s="4" t="n"/>
      <c r="P84" s="4" t="n"/>
      <c r="Q84" s="52" t="n"/>
      <c r="R84" s="4" t="n"/>
      <c r="S84" s="4" t="n"/>
      <c r="T84" s="4" t="n"/>
      <c r="U84" s="52" t="n"/>
      <c r="V84" s="4" t="n"/>
      <c r="W84" s="4" t="n"/>
      <c r="X84" s="4" t="n"/>
    </row>
    <row r="85" ht="15.6" customHeight="1" s="33">
      <c r="A85" s="2" t="n"/>
      <c r="B85" s="9" t="n"/>
      <c r="C85" s="53" t="n"/>
      <c r="D85" s="53" t="n"/>
      <c r="E85" s="53" t="n"/>
      <c r="F85" s="53" t="n"/>
      <c r="G85" s="4" t="n"/>
      <c r="H85" s="4" t="n"/>
      <c r="I85" s="4" t="n"/>
      <c r="J85" s="4" t="n"/>
      <c r="K85" s="4" t="n"/>
      <c r="L85" s="4" t="n"/>
      <c r="M85" s="4" t="n"/>
      <c r="N85" s="4" t="n"/>
      <c r="O85" s="4" t="n"/>
      <c r="P85" s="4" t="n"/>
      <c r="Q85" s="52" t="n"/>
      <c r="R85" s="4" t="n"/>
      <c r="S85" s="4" t="n"/>
      <c r="T85" s="4" t="n"/>
      <c r="U85" s="52" t="n"/>
      <c r="V85" s="4" t="n"/>
      <c r="W85" s="4" t="n"/>
      <c r="X85" s="4" t="n"/>
    </row>
    <row r="86" ht="15.6" customHeight="1" s="33">
      <c r="A86" s="2" t="n"/>
      <c r="B86" s="9" t="n"/>
      <c r="C86" s="53" t="n"/>
      <c r="D86" s="53" t="n"/>
      <c r="E86" s="53" t="n"/>
      <c r="F86" s="53" t="n"/>
      <c r="G86" s="4" t="n"/>
      <c r="H86" s="4" t="n"/>
      <c r="I86" s="4" t="n"/>
      <c r="J86" s="4" t="n"/>
      <c r="K86" s="4" t="n"/>
      <c r="L86" s="4" t="n"/>
      <c r="M86" s="4" t="n"/>
      <c r="N86" s="4" t="n"/>
      <c r="O86" s="4" t="n"/>
      <c r="P86" s="4" t="n"/>
      <c r="Q86" s="52" t="n"/>
      <c r="R86" s="4" t="n"/>
      <c r="S86" s="4" t="n"/>
      <c r="T86" s="4" t="n"/>
      <c r="U86" s="52" t="n"/>
      <c r="V86" s="4" t="n"/>
      <c r="W86" s="4" t="n"/>
      <c r="X86" s="4" t="n"/>
    </row>
    <row r="87" ht="15.6" customHeight="1" s="33">
      <c r="A87" s="2" t="n"/>
      <c r="B87" s="9" t="n"/>
      <c r="C87" s="53" t="n"/>
      <c r="D87" s="53" t="n"/>
      <c r="E87" s="53" t="n"/>
      <c r="F87" s="53" t="n"/>
      <c r="G87" s="4" t="n"/>
      <c r="H87" s="4" t="n"/>
      <c r="I87" s="4" t="n"/>
      <c r="J87" s="4" t="n"/>
      <c r="K87" s="4" t="n"/>
      <c r="L87" s="4" t="n"/>
      <c r="M87" s="4" t="n"/>
      <c r="N87" s="4" t="n"/>
      <c r="O87" s="4" t="n"/>
      <c r="P87" s="4" t="n"/>
      <c r="Q87" s="52" t="n"/>
      <c r="R87" s="4" t="n"/>
      <c r="S87" s="4" t="n"/>
      <c r="T87" s="4" t="n"/>
      <c r="U87" s="52" t="n"/>
      <c r="V87" s="4" t="n"/>
      <c r="W87" s="4" t="n"/>
      <c r="X87" s="4" t="n"/>
    </row>
    <row r="88" ht="15.6" customHeight="1" s="33">
      <c r="A88" s="2" t="n"/>
      <c r="B88" s="9" t="n"/>
      <c r="C88" s="53" t="n"/>
      <c r="D88" s="53" t="n"/>
      <c r="E88" s="53" t="n"/>
      <c r="F88" s="53" t="n"/>
      <c r="G88" s="4" t="n"/>
      <c r="H88" s="4" t="n"/>
      <c r="I88" s="4" t="n"/>
      <c r="J88" s="4" t="n"/>
      <c r="K88" s="4" t="n"/>
      <c r="L88" s="4" t="n"/>
      <c r="M88" s="4" t="n"/>
      <c r="N88" s="4" t="n"/>
      <c r="O88" s="4" t="n"/>
      <c r="P88" s="4" t="n"/>
      <c r="Q88" s="52" t="n"/>
      <c r="R88" s="4" t="n"/>
      <c r="S88" s="4" t="n"/>
      <c r="T88" s="4" t="n"/>
      <c r="U88" s="52" t="n"/>
      <c r="V88" s="4" t="n"/>
      <c r="W88" s="4" t="n"/>
      <c r="X88" s="4" t="n"/>
    </row>
    <row r="89" ht="15.6" customHeight="1" s="33">
      <c r="A89" s="2" t="n"/>
      <c r="B89" s="9" t="n"/>
      <c r="C89" s="53" t="n"/>
      <c r="D89" s="53" t="n"/>
      <c r="E89" s="53" t="n"/>
      <c r="F89" s="53" t="n"/>
      <c r="G89" s="4" t="n"/>
      <c r="H89" s="4" t="n"/>
      <c r="I89" s="4" t="n"/>
      <c r="J89" s="4" t="n"/>
      <c r="K89" s="4" t="n"/>
      <c r="L89" s="4" t="n"/>
      <c r="M89" s="4" t="n"/>
      <c r="N89" s="4" t="n"/>
      <c r="O89" s="4" t="n"/>
      <c r="P89" s="4" t="n"/>
      <c r="Q89" s="52" t="n"/>
      <c r="R89" s="4" t="n"/>
      <c r="S89" s="4" t="n"/>
      <c r="T89" s="4" t="n"/>
      <c r="U89" s="52" t="n"/>
      <c r="V89" s="4" t="n"/>
      <c r="W89" s="4" t="n"/>
      <c r="X89" s="4" t="n"/>
    </row>
    <row r="90" ht="15.6" customHeight="1" s="33">
      <c r="A90" s="2" t="n"/>
      <c r="B90" s="9" t="n"/>
      <c r="C90" s="53" t="n"/>
      <c r="D90" s="53" t="n"/>
      <c r="E90" s="53" t="n"/>
      <c r="F90" s="53" t="n"/>
      <c r="G90" s="4" t="n"/>
      <c r="H90" s="4" t="n"/>
      <c r="I90" s="4" t="n"/>
      <c r="J90" s="4" t="n"/>
      <c r="K90" s="4" t="n"/>
      <c r="L90" s="4" t="n"/>
      <c r="M90" s="4" t="n"/>
      <c r="N90" s="4" t="n"/>
      <c r="O90" s="4" t="n"/>
      <c r="P90" s="4" t="n"/>
      <c r="Q90" s="52" t="n"/>
      <c r="R90" s="4" t="n"/>
      <c r="S90" s="4" t="n"/>
      <c r="T90" s="4" t="n"/>
      <c r="U90" s="52" t="n"/>
      <c r="V90" s="4" t="n"/>
      <c r="W90" s="4" t="n"/>
      <c r="X90" s="4" t="n"/>
    </row>
    <row r="91" ht="15.6" customHeight="1" s="33">
      <c r="A91" s="2" t="n"/>
      <c r="B91" s="9" t="n"/>
      <c r="C91" s="53" t="n"/>
      <c r="D91" s="53" t="n"/>
      <c r="E91" s="53" t="n"/>
      <c r="F91" s="53" t="n"/>
      <c r="G91" s="4" t="n"/>
      <c r="H91" s="4" t="n"/>
      <c r="I91" s="4" t="n"/>
      <c r="J91" s="4" t="n"/>
      <c r="K91" s="4" t="n"/>
      <c r="L91" s="4" t="n"/>
      <c r="M91" s="4" t="n"/>
      <c r="N91" s="4" t="n"/>
      <c r="O91" s="4" t="n"/>
      <c r="P91" s="4" t="n"/>
      <c r="Q91" s="52" t="n"/>
      <c r="R91" s="4" t="n"/>
      <c r="S91" s="4" t="n"/>
      <c r="T91" s="4" t="n"/>
      <c r="U91" s="52" t="n"/>
      <c r="V91" s="4" t="n"/>
      <c r="W91" s="4" t="n"/>
      <c r="X91" s="4" t="n"/>
    </row>
    <row r="92" ht="15.6" customHeight="1" s="33">
      <c r="A92" s="2" t="n"/>
      <c r="B92" s="9" t="n"/>
      <c r="C92" s="53" t="n"/>
      <c r="D92" s="53" t="n"/>
      <c r="E92" s="53" t="n"/>
      <c r="F92" s="53" t="n"/>
      <c r="G92" s="4" t="n"/>
      <c r="H92" s="4" t="n"/>
      <c r="I92" s="4" t="n"/>
      <c r="J92" s="4" t="n"/>
      <c r="K92" s="4" t="n"/>
      <c r="L92" s="4" t="n"/>
      <c r="M92" s="4" t="n"/>
      <c r="N92" s="4" t="n"/>
      <c r="O92" s="4" t="n"/>
      <c r="P92" s="4" t="n"/>
      <c r="Q92" s="52" t="n"/>
      <c r="R92" s="4" t="n"/>
      <c r="S92" s="4" t="n"/>
      <c r="T92" s="4" t="n"/>
      <c r="U92" s="52" t="n"/>
      <c r="V92" s="4" t="n"/>
      <c r="W92" s="4" t="n"/>
      <c r="X92" s="4" t="n"/>
    </row>
    <row r="93" ht="15.6" customHeight="1" s="33">
      <c r="A93" s="2" t="n"/>
      <c r="B93" s="9" t="n"/>
      <c r="C93" s="53" t="n"/>
      <c r="D93" s="53" t="n"/>
      <c r="E93" s="53" t="n"/>
      <c r="F93" s="53" t="n"/>
      <c r="G93" s="4" t="n"/>
      <c r="H93" s="4" t="n"/>
      <c r="I93" s="4" t="n"/>
      <c r="J93" s="4" t="n"/>
      <c r="K93" s="4" t="n"/>
      <c r="L93" s="4" t="n"/>
      <c r="M93" s="4" t="n"/>
      <c r="N93" s="4" t="n"/>
      <c r="O93" s="4" t="n"/>
      <c r="P93" s="4" t="n"/>
      <c r="Q93" s="52" t="n"/>
      <c r="R93" s="4" t="n"/>
      <c r="S93" s="4" t="n"/>
      <c r="T93" s="4" t="n"/>
      <c r="U93" s="52" t="n"/>
      <c r="V93" s="4" t="n"/>
      <c r="W93" s="4" t="n"/>
      <c r="X93" s="4" t="n"/>
    </row>
    <row r="94" ht="15.6" customHeight="1" s="33">
      <c r="A94" s="2" t="n"/>
      <c r="B94" s="9" t="n"/>
      <c r="C94" s="53" t="n"/>
      <c r="D94" s="53" t="n"/>
      <c r="E94" s="53" t="n"/>
      <c r="F94" s="53" t="n"/>
      <c r="G94" s="4" t="n"/>
      <c r="H94" s="4" t="n"/>
      <c r="I94" s="4" t="n"/>
      <c r="J94" s="4" t="n"/>
      <c r="K94" s="4" t="n"/>
      <c r="L94" s="4" t="n"/>
      <c r="M94" s="4" t="n"/>
      <c r="N94" s="4" t="n"/>
      <c r="O94" s="4" t="n"/>
      <c r="P94" s="4" t="n"/>
      <c r="Q94" s="52" t="n"/>
      <c r="R94" s="4" t="n"/>
      <c r="S94" s="4" t="n"/>
      <c r="T94" s="4" t="n"/>
      <c r="U94" s="52" t="n"/>
      <c r="V94" s="4" t="n"/>
      <c r="W94" s="4" t="n"/>
      <c r="X94" s="4" t="n"/>
    </row>
    <row r="95" ht="15.6" customHeight="1" s="33">
      <c r="A95" s="2" t="n"/>
      <c r="B95" s="9" t="n"/>
      <c r="C95" s="53" t="n"/>
      <c r="D95" s="53" t="n"/>
      <c r="E95" s="53" t="n"/>
      <c r="F95" s="53" t="n"/>
      <c r="G95" s="4" t="n"/>
      <c r="H95" s="4" t="n"/>
      <c r="I95" s="4" t="n"/>
      <c r="J95" s="4" t="n"/>
      <c r="K95" s="4" t="n"/>
      <c r="L95" s="4" t="n"/>
      <c r="M95" s="4" t="n"/>
      <c r="N95" s="4" t="n"/>
      <c r="O95" s="4" t="n"/>
      <c r="P95" s="4" t="n"/>
      <c r="Q95" s="52" t="n"/>
      <c r="R95" s="4" t="n"/>
      <c r="S95" s="4" t="n"/>
      <c r="T95" s="4" t="n"/>
      <c r="U95" s="52" t="n"/>
      <c r="V95" s="4" t="n"/>
      <c r="W95" s="4" t="n"/>
      <c r="X95" s="4" t="n"/>
    </row>
    <row r="96" ht="15.6" customHeight="1" s="33">
      <c r="A96" s="2" t="n"/>
      <c r="B96" s="9" t="n"/>
      <c r="C96" s="53" t="n"/>
      <c r="D96" s="53" t="n"/>
      <c r="E96" s="53" t="n"/>
      <c r="F96" s="53" t="n"/>
      <c r="G96" s="4" t="n"/>
      <c r="H96" s="4" t="n"/>
      <c r="I96" s="4" t="n"/>
      <c r="J96" s="4" t="n"/>
      <c r="K96" s="4" t="n"/>
      <c r="L96" s="4" t="n"/>
      <c r="M96" s="4" t="n"/>
      <c r="N96" s="4" t="n"/>
      <c r="O96" s="4" t="n"/>
      <c r="P96" s="4" t="n"/>
      <c r="Q96" s="52" t="n"/>
      <c r="R96" s="4" t="n"/>
      <c r="S96" s="4" t="n"/>
      <c r="T96" s="4" t="n"/>
      <c r="U96" s="52" t="n"/>
      <c r="V96" s="4" t="n"/>
      <c r="W96" s="4" t="n"/>
      <c r="X96" s="4" t="n"/>
    </row>
    <row r="97" ht="15.6" customHeight="1" s="33">
      <c r="A97" s="2" t="n"/>
      <c r="B97" s="9" t="n"/>
      <c r="C97" s="53" t="n"/>
      <c r="D97" s="53" t="n"/>
      <c r="E97" s="53" t="n"/>
      <c r="F97" s="53" t="n"/>
      <c r="G97" s="4" t="n"/>
      <c r="H97" s="4" t="n"/>
      <c r="I97" s="4" t="n"/>
      <c r="J97" s="4" t="n"/>
      <c r="K97" s="4" t="n"/>
      <c r="L97" s="4" t="n"/>
      <c r="M97" s="4" t="n"/>
      <c r="N97" s="4" t="n"/>
      <c r="O97" s="4" t="n"/>
      <c r="P97" s="4" t="n"/>
      <c r="Q97" s="52" t="n"/>
      <c r="R97" s="4" t="n"/>
      <c r="S97" s="4" t="n"/>
      <c r="T97" s="4" t="n"/>
      <c r="U97" s="52" t="n"/>
      <c r="V97" s="4" t="n"/>
      <c r="W97" s="4" t="n"/>
      <c r="X97" s="4" t="n"/>
    </row>
    <row r="98" ht="15.6" customHeight="1" s="33">
      <c r="A98" s="2" t="n"/>
      <c r="B98" s="9" t="n"/>
      <c r="C98" s="53" t="n"/>
      <c r="D98" s="53" t="n"/>
      <c r="E98" s="53" t="n"/>
      <c r="F98" s="53" t="n"/>
      <c r="G98" s="4" t="n"/>
      <c r="H98" s="4" t="n"/>
      <c r="I98" s="4" t="n"/>
      <c r="J98" s="4" t="n"/>
      <c r="K98" s="4" t="n"/>
      <c r="L98" s="4" t="n"/>
      <c r="M98" s="4" t="n"/>
      <c r="N98" s="4" t="n"/>
      <c r="O98" s="4" t="n"/>
      <c r="P98" s="4" t="n"/>
      <c r="Q98" s="52" t="n"/>
      <c r="R98" s="4" t="n"/>
      <c r="S98" s="4" t="n"/>
      <c r="T98" s="4" t="n"/>
      <c r="U98" s="52" t="n"/>
      <c r="V98" s="4" t="n"/>
      <c r="W98" s="4" t="n"/>
      <c r="X98" s="4" t="n"/>
    </row>
    <row r="99" ht="15.6" customHeight="1" s="33">
      <c r="A99" s="2" t="n"/>
      <c r="B99" s="9" t="n"/>
      <c r="C99" s="53" t="n"/>
      <c r="D99" s="53" t="n"/>
      <c r="E99" s="53" t="n"/>
      <c r="F99" s="53" t="n"/>
      <c r="G99" s="4" t="n"/>
      <c r="H99" s="4" t="n"/>
      <c r="I99" s="4" t="n"/>
      <c r="J99" s="4" t="n"/>
      <c r="K99" s="4" t="n"/>
      <c r="L99" s="4" t="n"/>
      <c r="M99" s="4" t="n"/>
      <c r="N99" s="4" t="n"/>
      <c r="O99" s="4" t="n"/>
      <c r="P99" s="4" t="n"/>
      <c r="Q99" s="52" t="n"/>
      <c r="R99" s="4" t="n"/>
      <c r="S99" s="4" t="n"/>
      <c r="T99" s="4" t="n"/>
      <c r="U99" s="52" t="n"/>
      <c r="V99" s="4" t="n"/>
      <c r="W99" s="4" t="n"/>
      <c r="X99" s="4" t="n"/>
    </row>
    <row r="100" ht="15.6" customHeight="1" s="33">
      <c r="A100" s="2" t="n"/>
      <c r="B100" s="9" t="n"/>
      <c r="C100" s="53" t="n"/>
      <c r="D100" s="53" t="n"/>
      <c r="E100" s="53" t="n"/>
      <c r="F100" s="53" t="n"/>
      <c r="G100" s="4" t="n"/>
      <c r="H100" s="4" t="n"/>
      <c r="I100" s="4" t="n"/>
      <c r="J100" s="4" t="n"/>
      <c r="K100" s="4" t="n"/>
      <c r="L100" s="4" t="n"/>
      <c r="M100" s="4" t="n"/>
      <c r="N100" s="4" t="n"/>
      <c r="O100" s="4" t="n"/>
      <c r="P100" s="4" t="n"/>
      <c r="Q100" s="52" t="n"/>
      <c r="R100" s="4" t="n"/>
      <c r="S100" s="4" t="n"/>
      <c r="T100" s="4" t="n"/>
      <c r="U100" s="52" t="n"/>
      <c r="V100" s="4" t="n"/>
      <c r="W100" s="4" t="n"/>
      <c r="X100" s="4" t="n"/>
    </row>
    <row r="101" ht="15.6" customHeight="1" s="33">
      <c r="A101" s="2" t="n"/>
      <c r="B101" s="9" t="n"/>
      <c r="C101" s="53" t="n"/>
      <c r="D101" s="53" t="n"/>
      <c r="E101" s="53" t="n"/>
      <c r="F101" s="53" t="n"/>
      <c r="G101" s="4" t="n"/>
      <c r="H101" s="4" t="n"/>
      <c r="I101" s="4" t="n"/>
      <c r="J101" s="4" t="n"/>
      <c r="K101" s="4" t="n"/>
      <c r="L101" s="4" t="n"/>
      <c r="M101" s="4" t="n"/>
      <c r="N101" s="4" t="n"/>
      <c r="O101" s="4" t="n"/>
      <c r="P101" s="4" t="n"/>
      <c r="Q101" s="52" t="n"/>
      <c r="R101" s="4" t="n"/>
      <c r="S101" s="4" t="n"/>
      <c r="T101" s="4" t="n"/>
      <c r="U101" s="52" t="n"/>
      <c r="V101" s="4" t="n"/>
      <c r="W101" s="4" t="n"/>
      <c r="X101" s="4" t="n"/>
    </row>
    <row r="102" ht="15.6" customHeight="1" s="33">
      <c r="A102" s="2" t="n"/>
      <c r="B102" s="9" t="n"/>
      <c r="C102" s="53" t="n"/>
      <c r="D102" s="53" t="n"/>
      <c r="E102" s="53" t="n"/>
      <c r="F102" s="53" t="n"/>
      <c r="G102" s="4" t="n"/>
      <c r="H102" s="4" t="n"/>
      <c r="I102" s="4" t="n"/>
      <c r="J102" s="4" t="n"/>
      <c r="K102" s="4" t="n"/>
      <c r="L102" s="4" t="n"/>
      <c r="M102" s="4" t="n"/>
      <c r="N102" s="4" t="n"/>
      <c r="O102" s="4" t="n"/>
      <c r="P102" s="4" t="n"/>
      <c r="Q102" s="52" t="n"/>
      <c r="R102" s="4" t="n"/>
      <c r="S102" s="4" t="n"/>
      <c r="T102" s="4" t="n"/>
      <c r="U102" s="52" t="n"/>
      <c r="V102" s="4" t="n"/>
      <c r="W102" s="4" t="n"/>
      <c r="X102" s="4" t="n"/>
    </row>
    <row r="103" ht="15.6" customHeight="1" s="33">
      <c r="A103" s="2" t="n"/>
      <c r="B103" s="9" t="n"/>
      <c r="C103" s="53" t="n"/>
      <c r="D103" s="53" t="n"/>
      <c r="E103" s="53" t="n"/>
      <c r="F103" s="53" t="n"/>
      <c r="G103" s="4" t="n"/>
      <c r="H103" s="4" t="n"/>
      <c r="I103" s="4" t="n"/>
      <c r="J103" s="4" t="n"/>
      <c r="K103" s="4" t="n"/>
      <c r="L103" s="4" t="n"/>
      <c r="M103" s="4" t="n"/>
      <c r="N103" s="4" t="n"/>
      <c r="O103" s="4" t="n"/>
      <c r="P103" s="4" t="n"/>
      <c r="Q103" s="52" t="n"/>
      <c r="R103" s="4" t="n"/>
      <c r="S103" s="4" t="n"/>
      <c r="T103" s="4" t="n"/>
      <c r="U103" s="52" t="n"/>
      <c r="V103" s="4" t="n"/>
      <c r="W103" s="4" t="n"/>
      <c r="X103" s="4" t="n"/>
    </row>
    <row r="104" ht="15.6" customHeight="1" s="33">
      <c r="A104" s="2" t="n"/>
      <c r="B104" s="9" t="n"/>
      <c r="C104" s="53" t="n"/>
      <c r="D104" s="53" t="n"/>
      <c r="E104" s="53" t="n"/>
      <c r="F104" s="53" t="n"/>
      <c r="G104" s="4" t="n"/>
      <c r="H104" s="4" t="n"/>
      <c r="I104" s="4" t="n"/>
      <c r="J104" s="4" t="n"/>
      <c r="K104" s="4" t="n"/>
      <c r="L104" s="4" t="n"/>
      <c r="M104" s="4" t="n"/>
      <c r="N104" s="4" t="n"/>
      <c r="O104" s="4" t="n"/>
      <c r="P104" s="4" t="n"/>
      <c r="Q104" s="52" t="n"/>
      <c r="R104" s="4" t="n"/>
      <c r="S104" s="4" t="n"/>
      <c r="T104" s="4" t="n"/>
      <c r="U104" s="52" t="n"/>
      <c r="V104" s="4" t="n"/>
      <c r="W104" s="4" t="n"/>
      <c r="X104" s="4" t="n"/>
    </row>
    <row r="105" ht="15.6" customHeight="1" s="33">
      <c r="A105" s="2" t="n"/>
      <c r="B105" s="9" t="n"/>
      <c r="C105" s="53" t="n"/>
      <c r="D105" s="53" t="n"/>
      <c r="E105" s="53" t="n"/>
      <c r="F105" s="53" t="n"/>
      <c r="G105" s="4" t="n"/>
      <c r="H105" s="4" t="n"/>
      <c r="I105" s="4" t="n"/>
      <c r="J105" s="4" t="n"/>
      <c r="K105" s="4" t="n"/>
      <c r="L105" s="4" t="n"/>
      <c r="M105" s="4" t="n"/>
      <c r="N105" s="4" t="n"/>
      <c r="O105" s="4" t="n"/>
      <c r="P105" s="4" t="n"/>
      <c r="Q105" s="52" t="n"/>
      <c r="R105" s="4" t="n"/>
      <c r="S105" s="4" t="n"/>
      <c r="T105" s="4" t="n"/>
      <c r="U105" s="52" t="n"/>
      <c r="V105" s="4" t="n"/>
      <c r="W105" s="4" t="n"/>
      <c r="X105" s="4" t="n"/>
    </row>
    <row r="106" ht="15.6" customHeight="1" s="33">
      <c r="A106" s="2" t="n"/>
      <c r="B106" s="9" t="n"/>
      <c r="C106" s="53" t="n"/>
      <c r="D106" s="53" t="n"/>
      <c r="E106" s="53" t="n"/>
      <c r="F106" s="53" t="n"/>
      <c r="G106" s="4" t="n"/>
      <c r="H106" s="4" t="n"/>
      <c r="I106" s="4" t="n"/>
      <c r="J106" s="4" t="n"/>
      <c r="K106" s="4" t="n"/>
      <c r="L106" s="4" t="n"/>
      <c r="M106" s="4" t="n"/>
      <c r="N106" s="4" t="n"/>
      <c r="O106" s="4" t="n"/>
      <c r="P106" s="4" t="n"/>
      <c r="Q106" s="52" t="n"/>
      <c r="R106" s="4" t="n"/>
      <c r="S106" s="4" t="n"/>
      <c r="T106" s="4" t="n"/>
      <c r="U106" s="52" t="n"/>
      <c r="V106" s="4" t="n"/>
      <c r="W106" s="4" t="n"/>
      <c r="X106" s="4" t="n"/>
    </row>
    <row r="107" ht="15.6" customHeight="1" s="33">
      <c r="A107" s="2" t="n"/>
      <c r="B107" s="9" t="n"/>
      <c r="C107" s="53" t="n"/>
      <c r="D107" s="53" t="n"/>
      <c r="E107" s="53" t="n"/>
      <c r="F107" s="53" t="n"/>
      <c r="G107" s="4" t="n"/>
      <c r="H107" s="4" t="n"/>
      <c r="I107" s="4" t="n"/>
      <c r="J107" s="4" t="n"/>
      <c r="K107" s="4" t="n"/>
      <c r="L107" s="4" t="n"/>
      <c r="M107" s="4" t="n"/>
      <c r="N107" s="4" t="n"/>
      <c r="O107" s="4" t="n"/>
      <c r="P107" s="4" t="n"/>
      <c r="Q107" s="52" t="n"/>
      <c r="R107" s="4" t="n"/>
      <c r="S107" s="4" t="n"/>
      <c r="T107" s="4" t="n"/>
      <c r="U107" s="52" t="n"/>
      <c r="V107" s="4" t="n"/>
      <c r="W107" s="4" t="n"/>
      <c r="X107" s="4" t="n"/>
    </row>
    <row r="108" ht="15.6" customHeight="1" s="33">
      <c r="A108" s="2" t="n"/>
      <c r="B108" s="9" t="n"/>
      <c r="C108" s="53" t="n"/>
      <c r="D108" s="53" t="n"/>
      <c r="E108" s="53" t="n"/>
      <c r="F108" s="53" t="n"/>
      <c r="G108" s="4" t="n"/>
      <c r="H108" s="4" t="n"/>
      <c r="I108" s="4" t="n"/>
      <c r="J108" s="4" t="n"/>
      <c r="K108" s="4" t="n"/>
      <c r="L108" s="4" t="n"/>
      <c r="M108" s="4" t="n"/>
      <c r="N108" s="4" t="n"/>
      <c r="O108" s="4" t="n"/>
      <c r="P108" s="4" t="n"/>
      <c r="Q108" s="52" t="n"/>
      <c r="R108" s="4" t="n"/>
      <c r="S108" s="4" t="n"/>
      <c r="T108" s="4" t="n"/>
      <c r="U108" s="52" t="n"/>
      <c r="V108" s="4" t="n"/>
      <c r="W108" s="4" t="n"/>
      <c r="X108" s="4" t="n"/>
    </row>
    <row r="109" ht="15.6" customHeight="1" s="33">
      <c r="A109" s="2" t="n"/>
      <c r="B109" s="9" t="n"/>
      <c r="C109" s="53" t="n"/>
      <c r="D109" s="53" t="n"/>
      <c r="E109" s="53" t="n"/>
      <c r="F109" s="53" t="n"/>
      <c r="G109" s="4" t="n"/>
      <c r="H109" s="4" t="n"/>
      <c r="I109" s="4" t="n"/>
      <c r="J109" s="4" t="n"/>
      <c r="K109" s="4" t="n"/>
      <c r="L109" s="4" t="n"/>
      <c r="M109" s="4" t="n"/>
      <c r="N109" s="4" t="n"/>
      <c r="O109" s="4" t="n"/>
      <c r="P109" s="4" t="n"/>
      <c r="Q109" s="52" t="n"/>
      <c r="R109" s="4" t="n"/>
      <c r="S109" s="4" t="n"/>
      <c r="T109" s="4" t="n"/>
      <c r="U109" s="52" t="n"/>
      <c r="V109" s="4" t="n"/>
      <c r="W109" s="4" t="n"/>
      <c r="X109" s="4" t="n"/>
    </row>
    <row r="110" ht="15.6" customHeight="1" s="33">
      <c r="A110" s="2" t="n"/>
      <c r="B110" s="9" t="n"/>
      <c r="C110" s="53" t="n"/>
      <c r="D110" s="53" t="n"/>
      <c r="E110" s="53" t="n"/>
      <c r="F110" s="53" t="n"/>
      <c r="G110" s="4" t="n"/>
      <c r="H110" s="4" t="n"/>
      <c r="I110" s="4" t="n"/>
      <c r="J110" s="4" t="n"/>
      <c r="K110" s="4" t="n"/>
      <c r="L110" s="4" t="n"/>
      <c r="M110" s="4" t="n"/>
      <c r="N110" s="4" t="n"/>
      <c r="O110" s="4" t="n"/>
      <c r="P110" s="4" t="n"/>
      <c r="Q110" s="52" t="n"/>
      <c r="R110" s="4" t="n"/>
      <c r="S110" s="4" t="n"/>
      <c r="T110" s="4" t="n"/>
      <c r="U110" s="52" t="n"/>
      <c r="V110" s="4" t="n"/>
      <c r="W110" s="4" t="n"/>
      <c r="X110" s="4" t="n"/>
    </row>
    <row r="111" ht="15.6" customHeight="1" s="33">
      <c r="A111" s="2" t="n"/>
      <c r="B111" s="9" t="n"/>
      <c r="C111" s="53" t="n"/>
      <c r="D111" s="53" t="n"/>
      <c r="E111" s="53" t="n"/>
      <c r="F111" s="53" t="n"/>
      <c r="G111" s="4" t="n"/>
      <c r="H111" s="4" t="n"/>
      <c r="I111" s="4" t="n"/>
      <c r="J111" s="4" t="n"/>
      <c r="K111" s="4" t="n"/>
      <c r="L111" s="4" t="n"/>
      <c r="M111" s="4" t="n"/>
      <c r="N111" s="4" t="n"/>
      <c r="O111" s="4" t="n"/>
      <c r="P111" s="4" t="n"/>
      <c r="Q111" s="52" t="n"/>
      <c r="R111" s="4" t="n"/>
      <c r="S111" s="4" t="n"/>
      <c r="T111" s="4" t="n"/>
      <c r="U111" s="52" t="n"/>
      <c r="V111" s="4" t="n"/>
      <c r="W111" s="4" t="n"/>
      <c r="X111" s="4" t="n"/>
    </row>
    <row r="112" ht="15.6" customHeight="1" s="33">
      <c r="A112" s="2" t="n"/>
      <c r="B112" s="9" t="n"/>
      <c r="C112" s="53" t="n"/>
      <c r="D112" s="53" t="n"/>
      <c r="E112" s="53" t="n"/>
      <c r="F112" s="53" t="n"/>
      <c r="G112" s="4" t="n"/>
      <c r="H112" s="4" t="n"/>
      <c r="I112" s="4" t="n"/>
      <c r="J112" s="4" t="n"/>
      <c r="K112" s="4" t="n"/>
      <c r="L112" s="4" t="n"/>
      <c r="M112" s="4" t="n"/>
      <c r="N112" s="4" t="n"/>
      <c r="O112" s="4" t="n"/>
      <c r="P112" s="4" t="n"/>
      <c r="Q112" s="52" t="n"/>
      <c r="R112" s="4" t="n"/>
      <c r="S112" s="4" t="n"/>
      <c r="T112" s="4" t="n"/>
      <c r="U112" s="52" t="n"/>
      <c r="V112" s="4" t="n"/>
      <c r="W112" s="4" t="n"/>
      <c r="X112" s="4" t="n"/>
    </row>
    <row r="113" ht="15.6" customHeight="1" s="33">
      <c r="A113" s="2" t="n"/>
      <c r="B113" s="9" t="n"/>
      <c r="C113" s="53" t="n"/>
      <c r="D113" s="53" t="n"/>
      <c r="E113" s="53" t="n"/>
      <c r="F113" s="53" t="n"/>
      <c r="G113" s="4" t="n"/>
      <c r="H113" s="4" t="n"/>
      <c r="I113" s="4" t="n"/>
      <c r="J113" s="4" t="n"/>
      <c r="K113" s="4" t="n"/>
      <c r="L113" s="4" t="n"/>
      <c r="M113" s="4" t="n"/>
      <c r="N113" s="4" t="n"/>
      <c r="O113" s="4" t="n"/>
      <c r="P113" s="4" t="n"/>
      <c r="Q113" s="52" t="n"/>
      <c r="R113" s="4" t="n"/>
      <c r="S113" s="4" t="n"/>
      <c r="T113" s="4" t="n"/>
      <c r="U113" s="52" t="n"/>
      <c r="V113" s="4" t="n"/>
      <c r="W113" s="4" t="n"/>
      <c r="X113" s="4" t="n"/>
    </row>
    <row r="114" ht="15.6" customHeight="1" s="33">
      <c r="A114" s="2" t="n"/>
      <c r="B114" s="9" t="n"/>
      <c r="C114" s="53" t="n"/>
      <c r="D114" s="53" t="n"/>
      <c r="E114" s="53" t="n"/>
      <c r="F114" s="53" t="n"/>
      <c r="G114" s="4" t="n"/>
      <c r="H114" s="4" t="n"/>
      <c r="I114" s="4" t="n"/>
      <c r="J114" s="4" t="n"/>
      <c r="K114" s="4" t="n"/>
      <c r="L114" s="4" t="n"/>
      <c r="M114" s="4" t="n"/>
      <c r="N114" s="4" t="n"/>
      <c r="O114" s="4" t="n"/>
      <c r="P114" s="4" t="n"/>
      <c r="Q114" s="52" t="n"/>
      <c r="R114" s="4" t="n"/>
      <c r="S114" s="4" t="n"/>
      <c r="T114" s="4" t="n"/>
      <c r="U114" s="52" t="n"/>
      <c r="V114" s="4" t="n"/>
      <c r="W114" s="4" t="n"/>
      <c r="X114" s="4" t="n"/>
    </row>
    <row r="115" ht="15.6" customHeight="1" s="33">
      <c r="A115" s="2" t="n"/>
      <c r="B115" s="9" t="n"/>
      <c r="C115" s="53" t="n"/>
      <c r="D115" s="53" t="n"/>
      <c r="E115" s="53" t="n"/>
      <c r="F115" s="53" t="n"/>
      <c r="G115" s="4" t="n"/>
      <c r="H115" s="4" t="n"/>
      <c r="I115" s="4" t="n"/>
      <c r="J115" s="4" t="n"/>
      <c r="K115" s="4" t="n"/>
      <c r="L115" s="4" t="n"/>
      <c r="M115" s="4" t="n"/>
      <c r="N115" s="4" t="n"/>
      <c r="O115" s="4" t="n"/>
      <c r="P115" s="4" t="n"/>
      <c r="Q115" s="52" t="n"/>
      <c r="R115" s="4" t="n"/>
      <c r="S115" s="4" t="n"/>
      <c r="T115" s="4" t="n"/>
      <c r="U115" s="52" t="n"/>
      <c r="V115" s="4" t="n"/>
      <c r="W115" s="4" t="n"/>
      <c r="X115" s="4" t="n"/>
    </row>
    <row r="116" ht="15.6" customHeight="1" s="33">
      <c r="A116" s="2" t="n"/>
      <c r="B116" s="9" t="n"/>
      <c r="C116" s="53" t="n"/>
      <c r="D116" s="53" t="n"/>
      <c r="E116" s="53" t="n"/>
      <c r="F116" s="53" t="n"/>
      <c r="G116" s="4" t="n"/>
      <c r="H116" s="4" t="n"/>
      <c r="I116" s="4" t="n"/>
      <c r="J116" s="4" t="n"/>
      <c r="K116" s="4" t="n"/>
      <c r="L116" s="4" t="n"/>
      <c r="M116" s="4" t="n"/>
      <c r="N116" s="4" t="n"/>
      <c r="O116" s="4" t="n"/>
      <c r="P116" s="4" t="n"/>
      <c r="Q116" s="52" t="n"/>
      <c r="R116" s="4" t="n"/>
      <c r="S116" s="4" t="n"/>
      <c r="T116" s="4" t="n"/>
      <c r="U116" s="52" t="n"/>
      <c r="V116" s="4" t="n"/>
      <c r="W116" s="4" t="n"/>
      <c r="X116" s="4" t="n"/>
    </row>
    <row r="117" ht="15.6" customHeight="1" s="33">
      <c r="A117" s="2" t="n"/>
      <c r="B117" s="9" t="n"/>
      <c r="C117" s="53" t="n"/>
      <c r="D117" s="53" t="n"/>
      <c r="E117" s="53" t="n"/>
      <c r="F117" s="53" t="n"/>
      <c r="G117" s="4" t="n"/>
      <c r="H117" s="4" t="n"/>
      <c r="I117" s="4" t="n"/>
      <c r="J117" s="4" t="n"/>
      <c r="K117" s="4" t="n"/>
      <c r="L117" s="4" t="n"/>
      <c r="M117" s="4" t="n"/>
      <c r="N117" s="4" t="n"/>
      <c r="O117" s="4" t="n"/>
      <c r="P117" s="4" t="n"/>
      <c r="Q117" s="52" t="n"/>
      <c r="R117" s="4" t="n"/>
      <c r="S117" s="4" t="n"/>
      <c r="T117" s="4" t="n"/>
      <c r="U117" s="52" t="n"/>
      <c r="V117" s="4" t="n"/>
      <c r="W117" s="4" t="n"/>
      <c r="X117" s="4" t="n"/>
    </row>
    <row r="118" ht="15.6" customHeight="1" s="33">
      <c r="A118" s="2" t="n"/>
      <c r="B118" s="9" t="n"/>
      <c r="C118" s="53" t="n"/>
      <c r="D118" s="53" t="n"/>
      <c r="E118" s="53" t="n"/>
      <c r="F118" s="53" t="n"/>
      <c r="G118" s="4" t="n"/>
      <c r="H118" s="4" t="n"/>
      <c r="I118" s="4" t="n"/>
      <c r="J118" s="4" t="n"/>
      <c r="K118" s="4" t="n"/>
      <c r="L118" s="4" t="n"/>
      <c r="M118" s="4" t="n"/>
      <c r="N118" s="4" t="n"/>
      <c r="O118" s="4" t="n"/>
      <c r="P118" s="4" t="n"/>
      <c r="Q118" s="52" t="n"/>
      <c r="R118" s="4" t="n"/>
      <c r="S118" s="4" t="n"/>
      <c r="T118" s="4" t="n"/>
      <c r="U118" s="52" t="n"/>
      <c r="V118" s="4" t="n"/>
      <c r="W118" s="4" t="n"/>
      <c r="X118" s="4" t="n"/>
    </row>
    <row r="119" ht="15.6" customHeight="1" s="33">
      <c r="A119" s="2" t="n"/>
      <c r="B119" s="9" t="n"/>
      <c r="C119" s="53" t="n"/>
      <c r="D119" s="53" t="n"/>
      <c r="E119" s="53" t="n"/>
      <c r="F119" s="53" t="n"/>
      <c r="G119" s="4" t="n"/>
      <c r="H119" s="4" t="n"/>
      <c r="I119" s="4" t="n"/>
      <c r="J119" s="4" t="n"/>
      <c r="K119" s="4" t="n"/>
      <c r="L119" s="4" t="n"/>
      <c r="M119" s="4" t="n"/>
      <c r="N119" s="4" t="n"/>
      <c r="O119" s="4" t="n"/>
      <c r="P119" s="4" t="n"/>
      <c r="Q119" s="52" t="n"/>
      <c r="R119" s="4" t="n"/>
      <c r="S119" s="4" t="n"/>
      <c r="T119" s="4" t="n"/>
      <c r="U119" s="52" t="n"/>
      <c r="V119" s="4" t="n"/>
      <c r="W119" s="4" t="n"/>
      <c r="X119" s="4" t="n"/>
    </row>
    <row r="120" ht="15.6" customHeight="1" s="33">
      <c r="A120" s="2" t="n"/>
      <c r="B120" s="9" t="n"/>
      <c r="C120" s="53" t="n"/>
      <c r="D120" s="53" t="n"/>
      <c r="E120" s="53" t="n"/>
      <c r="F120" s="53" t="n"/>
      <c r="G120" s="4" t="n"/>
      <c r="H120" s="4" t="n"/>
      <c r="I120" s="4" t="n"/>
      <c r="J120" s="4" t="n"/>
      <c r="K120" s="4" t="n"/>
      <c r="L120" s="4" t="n"/>
      <c r="M120" s="4" t="n"/>
      <c r="N120" s="4" t="n"/>
      <c r="O120" s="4" t="n"/>
      <c r="P120" s="4" t="n"/>
      <c r="Q120" s="52" t="n"/>
      <c r="R120" s="4" t="n"/>
      <c r="S120" s="4" t="n"/>
      <c r="T120" s="4" t="n"/>
      <c r="U120" s="52" t="n"/>
      <c r="V120" s="4" t="n"/>
      <c r="W120" s="4" t="n"/>
      <c r="X120" s="4" t="n"/>
    </row>
    <row r="121" ht="15.6" customHeight="1" s="33">
      <c r="A121" s="2" t="n"/>
      <c r="B121" s="9" t="n"/>
      <c r="C121" s="53" t="n"/>
      <c r="D121" s="53" t="n"/>
      <c r="E121" s="53" t="n"/>
      <c r="F121" s="53" t="n"/>
      <c r="G121" s="4" t="n"/>
      <c r="H121" s="4" t="n"/>
      <c r="I121" s="4" t="n"/>
      <c r="J121" s="4" t="n"/>
      <c r="K121" s="4" t="n"/>
      <c r="L121" s="4" t="n"/>
      <c r="M121" s="4" t="n"/>
      <c r="N121" s="4" t="n"/>
      <c r="O121" s="4" t="n"/>
      <c r="P121" s="4" t="n"/>
      <c r="Q121" s="52" t="n"/>
      <c r="R121" s="4" t="n"/>
      <c r="S121" s="4" t="n"/>
      <c r="T121" s="4" t="n"/>
      <c r="U121" s="52" t="n"/>
      <c r="V121" s="4" t="n"/>
      <c r="W121" s="4" t="n"/>
      <c r="X121" s="4" t="n"/>
    </row>
    <row r="122" ht="15.6" customHeight="1" s="33">
      <c r="A122" s="2" t="n"/>
      <c r="B122" s="9" t="n"/>
      <c r="C122" s="53" t="n"/>
      <c r="D122" s="53" t="n"/>
      <c r="E122" s="53" t="n"/>
      <c r="F122" s="53" t="n"/>
      <c r="G122" s="4" t="n"/>
      <c r="H122" s="4" t="n"/>
      <c r="I122" s="4" t="n"/>
      <c r="J122" s="4" t="n"/>
      <c r="K122" s="4" t="n"/>
      <c r="L122" s="4" t="n"/>
      <c r="M122" s="4" t="n"/>
      <c r="N122" s="4" t="n"/>
      <c r="O122" s="4" t="n"/>
      <c r="P122" s="4" t="n"/>
      <c r="Q122" s="52" t="n"/>
      <c r="R122" s="4" t="n"/>
      <c r="S122" s="4" t="n"/>
      <c r="T122" s="4" t="n"/>
      <c r="U122" s="52" t="n"/>
      <c r="V122" s="4" t="n"/>
      <c r="W122" s="4" t="n"/>
      <c r="X122" s="4" t="n"/>
    </row>
    <row r="123" ht="15.6" customHeight="1" s="33">
      <c r="A123" s="2" t="n"/>
      <c r="B123" s="9" t="n"/>
      <c r="C123" s="53" t="n"/>
      <c r="D123" s="53" t="n"/>
      <c r="E123" s="53" t="n"/>
      <c r="F123" s="53" t="n"/>
      <c r="G123" s="4" t="n"/>
      <c r="H123" s="4" t="n"/>
      <c r="I123" s="4" t="n"/>
      <c r="J123" s="4" t="n"/>
      <c r="K123" s="4" t="n"/>
      <c r="L123" s="4" t="n"/>
      <c r="M123" s="4" t="n"/>
      <c r="N123" s="4" t="n"/>
      <c r="O123" s="4" t="n"/>
      <c r="P123" s="4" t="n"/>
      <c r="Q123" s="52" t="n"/>
      <c r="R123" s="4" t="n"/>
      <c r="S123" s="4" t="n"/>
      <c r="T123" s="4" t="n"/>
      <c r="U123" s="52" t="n"/>
      <c r="V123" s="4" t="n"/>
      <c r="W123" s="4" t="n"/>
      <c r="X123" s="4" t="n"/>
    </row>
    <row r="124" ht="15.6" customHeight="1" s="33">
      <c r="A124" s="2" t="n"/>
      <c r="B124" s="9" t="n"/>
      <c r="C124" s="53" t="n"/>
      <c r="D124" s="53" t="n"/>
      <c r="E124" s="53" t="n"/>
      <c r="F124" s="53" t="n"/>
      <c r="G124" s="4" t="n"/>
      <c r="H124" s="4" t="n"/>
      <c r="I124" s="4" t="n"/>
      <c r="J124" s="4" t="n"/>
      <c r="K124" s="4" t="n"/>
      <c r="L124" s="4" t="n"/>
      <c r="M124" s="4" t="n"/>
      <c r="N124" s="4" t="n"/>
      <c r="O124" s="4" t="n"/>
      <c r="P124" s="4" t="n"/>
      <c r="Q124" s="52" t="n"/>
      <c r="R124" s="4" t="n"/>
      <c r="S124" s="4" t="n"/>
      <c r="T124" s="4" t="n"/>
      <c r="U124" s="52" t="n"/>
      <c r="V124" s="4" t="n"/>
      <c r="W124" s="4" t="n"/>
      <c r="X124" s="4" t="n"/>
    </row>
    <row r="125" ht="15.6" customHeight="1" s="33">
      <c r="A125" s="2" t="n"/>
      <c r="B125" s="9" t="n"/>
      <c r="C125" s="53" t="n"/>
      <c r="D125" s="53" t="n"/>
      <c r="E125" s="53" t="n"/>
      <c r="F125" s="53" t="n"/>
      <c r="G125" s="4" t="n"/>
      <c r="H125" s="4" t="n"/>
      <c r="I125" s="4" t="n"/>
      <c r="J125" s="4" t="n"/>
      <c r="K125" s="4" t="n"/>
      <c r="L125" s="4" t="n"/>
      <c r="M125" s="4" t="n"/>
      <c r="N125" s="4" t="n"/>
      <c r="O125" s="4" t="n"/>
      <c r="P125" s="4" t="n"/>
      <c r="Q125" s="52" t="n"/>
      <c r="R125" s="4" t="n"/>
      <c r="S125" s="4" t="n"/>
      <c r="T125" s="4" t="n"/>
      <c r="U125" s="52" t="n"/>
      <c r="V125" s="4" t="n"/>
      <c r="W125" s="4" t="n"/>
      <c r="X125" s="4" t="n"/>
    </row>
    <row r="126" ht="15.6" customHeight="1" s="33">
      <c r="A126" s="2" t="n"/>
      <c r="B126" s="9" t="n"/>
      <c r="C126" s="53" t="n"/>
      <c r="D126" s="53" t="n"/>
      <c r="E126" s="53" t="n"/>
      <c r="F126" s="53" t="n"/>
      <c r="G126" s="4" t="n"/>
      <c r="H126" s="4" t="n"/>
      <c r="I126" s="4" t="n"/>
      <c r="J126" s="4" t="n"/>
      <c r="K126" s="4" t="n"/>
      <c r="L126" s="4" t="n"/>
      <c r="M126" s="4" t="n"/>
      <c r="N126" s="4" t="n"/>
      <c r="O126" s="4" t="n"/>
      <c r="P126" s="4" t="n"/>
      <c r="Q126" s="52" t="n"/>
      <c r="R126" s="4" t="n"/>
      <c r="S126" s="4" t="n"/>
      <c r="T126" s="4" t="n"/>
      <c r="U126" s="52" t="n"/>
      <c r="V126" s="4" t="n"/>
      <c r="W126" s="4" t="n"/>
      <c r="X126" s="4" t="n"/>
    </row>
    <row r="127" ht="15.6" customHeight="1" s="33">
      <c r="A127" s="2" t="n"/>
      <c r="B127" s="9" t="n"/>
      <c r="C127" s="53" t="n"/>
      <c r="D127" s="53" t="n"/>
      <c r="E127" s="53" t="n"/>
      <c r="F127" s="53" t="n"/>
      <c r="G127" s="4" t="n"/>
      <c r="H127" s="4" t="n"/>
      <c r="I127" s="4" t="n"/>
      <c r="J127" s="4" t="n"/>
      <c r="K127" s="4" t="n"/>
      <c r="L127" s="4" t="n"/>
      <c r="M127" s="4" t="n"/>
      <c r="N127" s="4" t="n"/>
      <c r="O127" s="4" t="n"/>
      <c r="P127" s="4" t="n"/>
      <c r="Q127" s="52" t="n"/>
      <c r="R127" s="4" t="n"/>
      <c r="S127" s="4" t="n"/>
      <c r="T127" s="4" t="n"/>
      <c r="U127" s="52" t="n"/>
      <c r="V127" s="4" t="n"/>
      <c r="W127" s="4" t="n"/>
      <c r="X127" s="4" t="n"/>
    </row>
    <row r="128" ht="15.6" customHeight="1" s="33">
      <c r="A128" s="2" t="n"/>
      <c r="B128" s="9" t="n"/>
      <c r="C128" s="53" t="n"/>
      <c r="D128" s="53" t="n"/>
      <c r="E128" s="53" t="n"/>
      <c r="F128" s="53" t="n"/>
      <c r="G128" s="4" t="n"/>
      <c r="H128" s="4" t="n"/>
      <c r="I128" s="4" t="n"/>
      <c r="J128" s="4" t="n"/>
      <c r="K128" s="4" t="n"/>
      <c r="L128" s="4" t="n"/>
      <c r="M128" s="4" t="n"/>
      <c r="N128" s="4" t="n"/>
      <c r="O128" s="4" t="n"/>
      <c r="P128" s="4" t="n"/>
      <c r="Q128" s="52" t="n"/>
      <c r="R128" s="4" t="n"/>
      <c r="S128" s="4" t="n"/>
      <c r="T128" s="4" t="n"/>
      <c r="U128" s="52" t="n"/>
      <c r="V128" s="4" t="n"/>
      <c r="W128" s="4" t="n"/>
      <c r="X128" s="4" t="n"/>
    </row>
    <row r="129" ht="15.6" customHeight="1" s="33">
      <c r="A129" s="2" t="n"/>
      <c r="B129" s="9" t="n"/>
      <c r="C129" s="53" t="n"/>
      <c r="D129" s="53" t="n"/>
      <c r="E129" s="53" t="n"/>
      <c r="F129" s="53" t="n"/>
      <c r="G129" s="4" t="n"/>
      <c r="H129" s="4" t="n"/>
      <c r="I129" s="4" t="n"/>
      <c r="J129" s="4" t="n"/>
      <c r="K129" s="4" t="n"/>
      <c r="L129" s="4" t="n"/>
      <c r="M129" s="4" t="n"/>
      <c r="N129" s="4" t="n"/>
      <c r="O129" s="4" t="n"/>
      <c r="P129" s="4" t="n"/>
      <c r="Q129" s="52" t="n"/>
      <c r="R129" s="4" t="n"/>
      <c r="S129" s="4" t="n"/>
      <c r="T129" s="4" t="n"/>
      <c r="U129" s="52" t="n"/>
      <c r="V129" s="4" t="n"/>
      <c r="W129" s="4" t="n"/>
      <c r="X129" s="4" t="n"/>
    </row>
    <row r="130" ht="15.6" customHeight="1" s="33">
      <c r="A130" s="2" t="n"/>
      <c r="B130" s="9" t="n"/>
      <c r="C130" s="53" t="n"/>
      <c r="D130" s="53" t="n"/>
      <c r="E130" s="53" t="n"/>
      <c r="F130" s="53" t="n"/>
      <c r="G130" s="4" t="n"/>
      <c r="H130" s="4" t="n"/>
      <c r="I130" s="4" t="n"/>
      <c r="J130" s="4" t="n"/>
      <c r="K130" s="4" t="n"/>
      <c r="L130" s="4" t="n"/>
      <c r="M130" s="4" t="n"/>
      <c r="N130" s="4" t="n"/>
      <c r="O130" s="4" t="n"/>
      <c r="P130" s="4" t="n"/>
      <c r="Q130" s="52" t="n"/>
      <c r="R130" s="4" t="n"/>
      <c r="S130" s="4" t="n"/>
      <c r="T130" s="4" t="n"/>
      <c r="U130" s="52" t="n"/>
      <c r="V130" s="4" t="n"/>
      <c r="W130" s="4" t="n"/>
      <c r="X130" s="4" t="n"/>
    </row>
    <row r="131" ht="15.6" customHeight="1" s="33">
      <c r="A131" s="2" t="n"/>
      <c r="B131" s="9" t="n"/>
      <c r="C131" s="53" t="n"/>
      <c r="D131" s="53" t="n"/>
      <c r="E131" s="53" t="n"/>
      <c r="F131" s="53" t="n"/>
      <c r="G131" s="4" t="n"/>
      <c r="H131" s="4" t="n"/>
      <c r="I131" s="4" t="n"/>
      <c r="J131" s="4" t="n"/>
      <c r="K131" s="4" t="n"/>
      <c r="L131" s="4" t="n"/>
      <c r="M131" s="4" t="n"/>
      <c r="N131" s="4" t="n"/>
      <c r="O131" s="4" t="n"/>
      <c r="P131" s="4" t="n"/>
      <c r="Q131" s="52" t="n"/>
      <c r="R131" s="4" t="n"/>
      <c r="S131" s="4" t="n"/>
      <c r="T131" s="4" t="n"/>
      <c r="U131" s="52" t="n"/>
      <c r="V131" s="4" t="n"/>
      <c r="W131" s="4" t="n"/>
      <c r="X131" s="4" t="n"/>
    </row>
    <row r="132" ht="15.6" customHeight="1" s="33">
      <c r="A132" s="2" t="n"/>
      <c r="B132" s="9" t="n"/>
      <c r="C132" s="53" t="n"/>
      <c r="D132" s="53" t="n"/>
      <c r="E132" s="53" t="n"/>
      <c r="F132" s="53" t="n"/>
      <c r="G132" s="4" t="n"/>
      <c r="H132" s="4" t="n"/>
      <c r="I132" s="4" t="n"/>
      <c r="J132" s="4" t="n"/>
      <c r="K132" s="4" t="n"/>
      <c r="L132" s="4" t="n"/>
      <c r="M132" s="4" t="n"/>
      <c r="N132" s="4" t="n"/>
      <c r="O132" s="4" t="n"/>
      <c r="P132" s="4" t="n"/>
      <c r="Q132" s="52" t="n"/>
      <c r="R132" s="4" t="n"/>
      <c r="S132" s="4" t="n"/>
      <c r="T132" s="4" t="n"/>
      <c r="U132" s="52" t="n"/>
      <c r="V132" s="4" t="n"/>
      <c r="W132" s="4" t="n"/>
      <c r="X132" s="4" t="n"/>
    </row>
    <row r="133" ht="15.6" customHeight="1" s="33">
      <c r="A133" s="2" t="n"/>
      <c r="B133" s="9" t="n"/>
      <c r="C133" s="53" t="n"/>
      <c r="D133" s="53" t="n"/>
      <c r="E133" s="53" t="n"/>
      <c r="F133" s="53" t="n"/>
      <c r="G133" s="4" t="n"/>
      <c r="H133" s="4" t="n"/>
      <c r="I133" s="4" t="n"/>
      <c r="J133" s="4" t="n"/>
      <c r="K133" s="4" t="n"/>
      <c r="L133" s="4" t="n"/>
      <c r="M133" s="4" t="n"/>
      <c r="N133" s="4" t="n"/>
      <c r="O133" s="4" t="n"/>
      <c r="P133" s="4" t="n"/>
      <c r="Q133" s="52" t="n"/>
      <c r="R133" s="4" t="n"/>
      <c r="S133" s="4" t="n"/>
      <c r="T133" s="4" t="n"/>
      <c r="U133" s="52" t="n"/>
      <c r="V133" s="4" t="n"/>
      <c r="W133" s="4" t="n"/>
      <c r="X133" s="4" t="n"/>
    </row>
    <row r="134" ht="15.6" customHeight="1" s="33">
      <c r="A134" s="2" t="n"/>
      <c r="B134" s="9" t="n"/>
      <c r="C134" s="53" t="n"/>
      <c r="D134" s="53" t="n"/>
      <c r="E134" s="53" t="n"/>
      <c r="F134" s="53" t="n"/>
      <c r="G134" s="4" t="n"/>
      <c r="H134" s="4" t="n"/>
      <c r="I134" s="4" t="n"/>
      <c r="J134" s="4" t="n"/>
      <c r="K134" s="4" t="n"/>
      <c r="L134" s="4" t="n"/>
      <c r="M134" s="4" t="n"/>
      <c r="N134" s="4" t="n"/>
      <c r="O134" s="4" t="n"/>
      <c r="P134" s="4" t="n"/>
      <c r="Q134" s="52" t="n"/>
      <c r="R134" s="4" t="n"/>
      <c r="S134" s="4" t="n"/>
      <c r="T134" s="4" t="n"/>
      <c r="U134" s="52" t="n"/>
      <c r="V134" s="4" t="n"/>
      <c r="W134" s="4" t="n"/>
      <c r="X134" s="4" t="n"/>
    </row>
    <row r="135" ht="15.6" customHeight="1" s="33">
      <c r="A135" s="2" t="n"/>
      <c r="B135" s="9" t="n"/>
      <c r="C135" s="53" t="n"/>
      <c r="D135" s="53" t="n"/>
      <c r="E135" s="53" t="n"/>
      <c r="F135" s="53" t="n"/>
      <c r="G135" s="4" t="n"/>
      <c r="H135" s="4" t="n"/>
      <c r="I135" s="4" t="n"/>
      <c r="J135" s="4" t="n"/>
      <c r="K135" s="4" t="n"/>
      <c r="L135" s="4" t="n"/>
      <c r="M135" s="4" t="n"/>
      <c r="N135" s="4" t="n"/>
      <c r="O135" s="4" t="n"/>
      <c r="P135" s="4" t="n"/>
      <c r="Q135" s="52" t="n"/>
      <c r="R135" s="4" t="n"/>
      <c r="S135" s="4" t="n"/>
      <c r="T135" s="4" t="n"/>
      <c r="U135" s="52" t="n"/>
      <c r="V135" s="4" t="n"/>
      <c r="W135" s="4" t="n"/>
      <c r="X135" s="4" t="n"/>
    </row>
    <row r="136" ht="15.6" customHeight="1" s="33">
      <c r="A136" s="2" t="n"/>
      <c r="B136" s="9" t="n"/>
      <c r="C136" s="53" t="n"/>
      <c r="D136" s="53" t="n"/>
      <c r="E136" s="53" t="n"/>
      <c r="F136" s="53" t="n"/>
      <c r="G136" s="4" t="n"/>
      <c r="H136" s="4" t="n"/>
      <c r="I136" s="4" t="n"/>
      <c r="J136" s="4" t="n"/>
      <c r="K136" s="4" t="n"/>
      <c r="L136" s="4" t="n"/>
      <c r="M136" s="4" t="n"/>
      <c r="N136" s="4" t="n"/>
      <c r="O136" s="4" t="n"/>
      <c r="P136" s="4" t="n"/>
      <c r="Q136" s="52" t="n"/>
      <c r="R136" s="4" t="n"/>
      <c r="S136" s="4" t="n"/>
      <c r="T136" s="4" t="n"/>
      <c r="U136" s="52" t="n"/>
      <c r="V136" s="4" t="n"/>
      <c r="W136" s="4" t="n"/>
      <c r="X136" s="4" t="n"/>
    </row>
    <row r="137" ht="15.6" customHeight="1" s="33">
      <c r="A137" s="2" t="n"/>
      <c r="B137" s="9" t="n"/>
      <c r="C137" s="53" t="n"/>
      <c r="D137" s="53" t="n"/>
      <c r="E137" s="53" t="n"/>
      <c r="F137" s="53" t="n"/>
      <c r="G137" s="4" t="n"/>
      <c r="H137" s="4" t="n"/>
      <c r="I137" s="4" t="n"/>
      <c r="J137" s="4" t="n"/>
      <c r="K137" s="4" t="n"/>
      <c r="L137" s="4" t="n"/>
      <c r="M137" s="4" t="n"/>
      <c r="N137" s="4" t="n"/>
      <c r="O137" s="4" t="n"/>
      <c r="P137" s="4" t="n"/>
      <c r="Q137" s="52" t="n"/>
      <c r="R137" s="4" t="n"/>
      <c r="S137" s="4" t="n"/>
      <c r="T137" s="4" t="n"/>
      <c r="U137" s="52" t="n"/>
      <c r="V137" s="4" t="n"/>
      <c r="W137" s="4" t="n"/>
      <c r="X137" s="4" t="n"/>
    </row>
    <row r="138" ht="15.6" customHeight="1" s="33">
      <c r="A138" s="2" t="n"/>
      <c r="B138" s="9" t="n"/>
      <c r="C138" s="53" t="n"/>
      <c r="D138" s="53" t="n"/>
      <c r="E138" s="53" t="n"/>
      <c r="F138" s="53" t="n"/>
      <c r="G138" s="4" t="n"/>
      <c r="H138" s="4" t="n"/>
      <c r="I138" s="4" t="n"/>
      <c r="J138" s="4" t="n"/>
      <c r="K138" s="4" t="n"/>
      <c r="L138" s="4" t="n"/>
      <c r="M138" s="4" t="n"/>
      <c r="N138" s="4" t="n"/>
      <c r="O138" s="4" t="n"/>
      <c r="P138" s="4" t="n"/>
      <c r="Q138" s="52" t="n"/>
      <c r="R138" s="4" t="n"/>
      <c r="S138" s="4" t="n"/>
      <c r="T138" s="4" t="n"/>
      <c r="U138" s="52" t="n"/>
      <c r="V138" s="4" t="n"/>
      <c r="W138" s="4" t="n"/>
      <c r="X138" s="4" t="n"/>
    </row>
    <row r="139" ht="15.6" customHeight="1" s="33">
      <c r="A139" s="2" t="n"/>
      <c r="B139" s="9" t="n"/>
      <c r="C139" s="53" t="n"/>
      <c r="D139" s="53" t="n"/>
      <c r="E139" s="53" t="n"/>
      <c r="F139" s="53" t="n"/>
      <c r="G139" s="4" t="n"/>
      <c r="H139" s="4" t="n"/>
      <c r="I139" s="4" t="n"/>
      <c r="J139" s="4" t="n"/>
      <c r="K139" s="4" t="n"/>
      <c r="L139" s="4" t="n"/>
      <c r="M139" s="4" t="n"/>
      <c r="N139" s="4" t="n"/>
      <c r="O139" s="4" t="n"/>
      <c r="P139" s="4" t="n"/>
      <c r="Q139" s="52" t="n"/>
      <c r="R139" s="4" t="n"/>
      <c r="S139" s="4" t="n"/>
      <c r="T139" s="4" t="n"/>
      <c r="U139" s="52" t="n"/>
      <c r="V139" s="4" t="n"/>
      <c r="W139" s="4" t="n"/>
      <c r="X139" s="4" t="n"/>
    </row>
    <row r="140" ht="15.6" customHeight="1" s="33">
      <c r="A140" s="2" t="n"/>
      <c r="B140" s="9" t="n"/>
      <c r="C140" s="53" t="n"/>
      <c r="D140" s="53" t="n"/>
      <c r="E140" s="53" t="n"/>
      <c r="F140" s="53" t="n"/>
      <c r="G140" s="4" t="n"/>
      <c r="H140" s="4" t="n"/>
      <c r="I140" s="4" t="n"/>
      <c r="J140" s="4" t="n"/>
      <c r="K140" s="4" t="n"/>
      <c r="L140" s="4" t="n"/>
      <c r="M140" s="4" t="n"/>
      <c r="N140" s="4" t="n"/>
      <c r="O140" s="4" t="n"/>
      <c r="P140" s="4" t="n"/>
      <c r="Q140" s="52" t="n"/>
      <c r="R140" s="4" t="n"/>
      <c r="S140" s="4" t="n"/>
      <c r="T140" s="4" t="n"/>
      <c r="U140" s="52" t="n"/>
      <c r="V140" s="4" t="n"/>
      <c r="W140" s="4" t="n"/>
      <c r="X140" s="4" t="n"/>
    </row>
    <row r="141" ht="15.6" customHeight="1" s="33">
      <c r="A141" s="2" t="n"/>
      <c r="B141" s="9" t="n"/>
      <c r="C141" s="53" t="n"/>
      <c r="D141" s="53" t="n"/>
      <c r="E141" s="53" t="n"/>
      <c r="F141" s="53" t="n"/>
      <c r="G141" s="4" t="n"/>
      <c r="H141" s="4" t="n"/>
      <c r="I141" s="4" t="n"/>
      <c r="J141" s="4" t="n"/>
      <c r="K141" s="4" t="n"/>
      <c r="L141" s="4" t="n"/>
      <c r="M141" s="4" t="n"/>
      <c r="N141" s="4" t="n"/>
      <c r="O141" s="4" t="n"/>
      <c r="P141" s="4" t="n"/>
      <c r="Q141" s="52" t="n"/>
      <c r="R141" s="4" t="n"/>
      <c r="S141" s="4" t="n"/>
      <c r="T141" s="4" t="n"/>
      <c r="U141" s="52" t="n"/>
      <c r="V141" s="4" t="n"/>
      <c r="W141" s="4" t="n"/>
      <c r="X141" s="4" t="n"/>
    </row>
    <row r="142" ht="15.6" customHeight="1" s="33">
      <c r="A142" s="2" t="n"/>
      <c r="B142" s="9" t="n"/>
      <c r="C142" s="53" t="n"/>
      <c r="D142" s="53" t="n"/>
      <c r="E142" s="53" t="n"/>
      <c r="F142" s="53" t="n"/>
      <c r="G142" s="4" t="n"/>
      <c r="H142" s="4" t="n"/>
      <c r="I142" s="4" t="n"/>
      <c r="J142" s="4" t="n"/>
      <c r="K142" s="4" t="n"/>
      <c r="L142" s="4" t="n"/>
      <c r="M142" s="4" t="n"/>
      <c r="N142" s="4" t="n"/>
      <c r="O142" s="4" t="n"/>
      <c r="P142" s="4" t="n"/>
      <c r="Q142" s="52" t="n"/>
      <c r="R142" s="4" t="n"/>
      <c r="S142" s="4" t="n"/>
      <c r="T142" s="4" t="n"/>
      <c r="U142" s="52" t="n"/>
      <c r="V142" s="4" t="n"/>
      <c r="W142" s="4" t="n"/>
      <c r="X142" s="4" t="n"/>
    </row>
    <row r="143" ht="15.6" customHeight="1" s="33">
      <c r="A143" s="2" t="n"/>
      <c r="B143" s="9" t="n"/>
      <c r="C143" s="53" t="n"/>
      <c r="D143" s="53" t="n"/>
      <c r="E143" s="53" t="n"/>
      <c r="F143" s="53" t="n"/>
      <c r="G143" s="4" t="n"/>
      <c r="H143" s="4" t="n"/>
      <c r="I143" s="4" t="n"/>
      <c r="J143" s="4" t="n"/>
      <c r="K143" s="4" t="n"/>
      <c r="L143" s="4" t="n"/>
      <c r="M143" s="4" t="n"/>
      <c r="N143" s="4" t="n"/>
      <c r="O143" s="4" t="n"/>
      <c r="P143" s="4" t="n"/>
      <c r="Q143" s="52" t="n"/>
      <c r="R143" s="4" t="n"/>
      <c r="S143" s="4" t="n"/>
      <c r="T143" s="4" t="n"/>
      <c r="U143" s="52" t="n"/>
      <c r="V143" s="4" t="n"/>
      <c r="W143" s="4" t="n"/>
      <c r="X143" s="4" t="n"/>
    </row>
    <row r="144" ht="15.6" customHeight="1" s="33">
      <c r="A144" s="2" t="n"/>
      <c r="B144" s="9" t="n"/>
      <c r="C144" s="53" t="n"/>
      <c r="D144" s="53" t="n"/>
      <c r="E144" s="53" t="n"/>
      <c r="F144" s="53" t="n"/>
      <c r="G144" s="4" t="n"/>
      <c r="H144" s="4" t="n"/>
      <c r="I144" s="4" t="n"/>
      <c r="J144" s="4" t="n"/>
      <c r="K144" s="4" t="n"/>
      <c r="L144" s="4" t="n"/>
      <c r="M144" s="4" t="n"/>
      <c r="N144" s="4" t="n"/>
      <c r="O144" s="4" t="n"/>
      <c r="P144" s="4" t="n"/>
      <c r="Q144" s="52" t="n"/>
      <c r="R144" s="4" t="n"/>
      <c r="S144" s="4" t="n"/>
      <c r="T144" s="4" t="n"/>
      <c r="U144" s="52" t="n"/>
      <c r="V144" s="4" t="n"/>
      <c r="W144" s="4" t="n"/>
      <c r="X144" s="4" t="n"/>
    </row>
    <row r="145" ht="15.6" customHeight="1" s="33">
      <c r="A145" s="2" t="n"/>
      <c r="B145" s="9" t="n"/>
      <c r="C145" s="53" t="n"/>
      <c r="D145" s="53" t="n"/>
      <c r="E145" s="53" t="n"/>
      <c r="F145" s="53" t="n"/>
      <c r="G145" s="4" t="n"/>
      <c r="H145" s="4" t="n"/>
      <c r="I145" s="4" t="n"/>
      <c r="J145" s="4" t="n"/>
      <c r="K145" s="4" t="n"/>
      <c r="L145" s="4" t="n"/>
      <c r="M145" s="4" t="n"/>
      <c r="N145" s="4" t="n"/>
      <c r="O145" s="4" t="n"/>
      <c r="P145" s="4" t="n"/>
      <c r="Q145" s="52" t="n"/>
      <c r="R145" s="4" t="n"/>
      <c r="S145" s="4" t="n"/>
      <c r="T145" s="4" t="n"/>
      <c r="U145" s="52" t="n"/>
      <c r="V145" s="4" t="n"/>
      <c r="W145" s="4" t="n"/>
      <c r="X145" s="4" t="n"/>
    </row>
    <row r="146" ht="15.6" customHeight="1" s="33">
      <c r="A146" s="2" t="n"/>
      <c r="B146" s="9" t="n"/>
      <c r="C146" s="53" t="n"/>
      <c r="D146" s="53" t="n"/>
      <c r="E146" s="53" t="n"/>
      <c r="F146" s="53" t="n"/>
      <c r="G146" s="4" t="n"/>
      <c r="H146" s="4" t="n"/>
      <c r="I146" s="4" t="n"/>
      <c r="J146" s="4" t="n"/>
      <c r="K146" s="4" t="n"/>
      <c r="L146" s="4" t="n"/>
      <c r="M146" s="4" t="n"/>
      <c r="N146" s="4" t="n"/>
      <c r="O146" s="4" t="n"/>
      <c r="P146" s="4" t="n"/>
      <c r="Q146" s="52" t="n"/>
      <c r="R146" s="4" t="n"/>
      <c r="S146" s="4" t="n"/>
      <c r="T146" s="4" t="n"/>
      <c r="U146" s="52" t="n"/>
      <c r="V146" s="4" t="n"/>
      <c r="W146" s="4" t="n"/>
      <c r="X146" s="4" t="n"/>
    </row>
    <row r="147" ht="15.6" customHeight="1" s="33">
      <c r="A147" s="2" t="n"/>
      <c r="B147" s="9" t="n"/>
      <c r="C147" s="53" t="n"/>
      <c r="D147" s="53" t="n"/>
      <c r="E147" s="53" t="n"/>
      <c r="F147" s="53" t="n"/>
      <c r="G147" s="4" t="n"/>
      <c r="H147" s="4" t="n"/>
      <c r="I147" s="4" t="n"/>
      <c r="J147" s="4" t="n"/>
      <c r="K147" s="4" t="n"/>
      <c r="L147" s="4" t="n"/>
      <c r="M147" s="4" t="n"/>
      <c r="N147" s="4" t="n"/>
      <c r="O147" s="4" t="n"/>
      <c r="P147" s="4" t="n"/>
      <c r="Q147" s="52" t="n"/>
      <c r="R147" s="4" t="n"/>
      <c r="S147" s="4" t="n"/>
      <c r="T147" s="4" t="n"/>
      <c r="U147" s="52" t="n"/>
      <c r="V147" s="4" t="n"/>
      <c r="W147" s="4" t="n"/>
      <c r="X147" s="4" t="n"/>
    </row>
    <row r="148" ht="15.6" customHeight="1" s="33">
      <c r="A148" s="2" t="n"/>
      <c r="B148" s="9" t="n"/>
      <c r="C148" s="53" t="n"/>
      <c r="D148" s="53" t="n"/>
      <c r="E148" s="53" t="n"/>
      <c r="F148" s="53" t="n"/>
      <c r="G148" s="4" t="n"/>
      <c r="H148" s="4" t="n"/>
      <c r="I148" s="4" t="n"/>
      <c r="J148" s="4" t="n"/>
      <c r="K148" s="4" t="n"/>
      <c r="L148" s="4" t="n"/>
      <c r="M148" s="4" t="n"/>
      <c r="N148" s="4" t="n"/>
      <c r="O148" s="4" t="n"/>
      <c r="P148" s="4" t="n"/>
      <c r="Q148" s="52" t="n"/>
      <c r="R148" s="4" t="n"/>
      <c r="S148" s="4" t="n"/>
      <c r="T148" s="4" t="n"/>
      <c r="U148" s="52" t="n"/>
      <c r="V148" s="4" t="n"/>
      <c r="W148" s="4" t="n"/>
      <c r="X148" s="4" t="n"/>
    </row>
    <row r="149" ht="15.6" customHeight="1" s="33">
      <c r="A149" s="2" t="n"/>
      <c r="B149" s="9" t="n"/>
      <c r="C149" s="53" t="n"/>
      <c r="D149" s="53" t="n"/>
      <c r="E149" s="53" t="n"/>
      <c r="F149" s="53" t="n"/>
      <c r="G149" s="4" t="n"/>
      <c r="H149" s="4" t="n"/>
      <c r="I149" s="4" t="n"/>
      <c r="J149" s="4" t="n"/>
      <c r="K149" s="4" t="n"/>
      <c r="L149" s="4" t="n"/>
      <c r="M149" s="4" t="n"/>
      <c r="N149" s="4" t="n"/>
      <c r="O149" s="4" t="n"/>
      <c r="P149" s="4" t="n"/>
      <c r="Q149" s="52" t="n"/>
      <c r="R149" s="4" t="n"/>
      <c r="S149" s="4" t="n"/>
      <c r="T149" s="4" t="n"/>
      <c r="U149" s="52" t="n"/>
      <c r="V149" s="4" t="n"/>
      <c r="W149" s="4" t="n"/>
      <c r="X149" s="4" t="n"/>
    </row>
    <row r="150" ht="15.6" customHeight="1" s="33">
      <c r="A150" s="2" t="n"/>
      <c r="B150" s="9" t="n"/>
      <c r="C150" s="53" t="n"/>
      <c r="D150" s="53" t="n"/>
      <c r="E150" s="53" t="n"/>
      <c r="F150" s="53" t="n"/>
      <c r="G150" s="4" t="n"/>
      <c r="H150" s="4" t="n"/>
      <c r="I150" s="4" t="n"/>
      <c r="J150" s="4" t="n"/>
      <c r="K150" s="4" t="n"/>
      <c r="L150" s="4" t="n"/>
      <c r="M150" s="4" t="n"/>
      <c r="N150" s="4" t="n"/>
      <c r="O150" s="4" t="n"/>
      <c r="P150" s="4" t="n"/>
      <c r="Q150" s="52" t="n"/>
      <c r="R150" s="4" t="n"/>
      <c r="S150" s="4" t="n"/>
      <c r="T150" s="4" t="n"/>
      <c r="U150" s="52" t="n"/>
      <c r="V150" s="4" t="n"/>
      <c r="W150" s="4" t="n"/>
      <c r="X150" s="4" t="n"/>
    </row>
    <row r="151" ht="15.6" customHeight="1" s="33">
      <c r="A151" s="2" t="n"/>
      <c r="B151" s="9" t="n"/>
      <c r="C151" s="53" t="n"/>
      <c r="D151" s="53" t="n"/>
      <c r="E151" s="53" t="n"/>
      <c r="F151" s="53" t="n"/>
      <c r="G151" s="4" t="n"/>
      <c r="H151" s="4" t="n"/>
      <c r="I151" s="4" t="n"/>
      <c r="J151" s="4" t="n"/>
      <c r="K151" s="4" t="n"/>
      <c r="L151" s="4" t="n"/>
      <c r="M151" s="4" t="n"/>
      <c r="N151" s="4" t="n"/>
      <c r="O151" s="4" t="n"/>
      <c r="P151" s="4" t="n"/>
      <c r="Q151" s="52" t="n"/>
      <c r="R151" s="4" t="n"/>
      <c r="S151" s="4" t="n"/>
      <c r="T151" s="4" t="n"/>
      <c r="U151" s="52" t="n"/>
      <c r="V151" s="4" t="n"/>
      <c r="W151" s="4" t="n"/>
      <c r="X151" s="4" t="n"/>
    </row>
    <row r="152" ht="15.6" customHeight="1" s="33">
      <c r="A152" s="2" t="n"/>
      <c r="B152" s="9" t="n"/>
      <c r="C152" s="53" t="n"/>
      <c r="D152" s="53" t="n"/>
      <c r="E152" s="53" t="n"/>
      <c r="F152" s="53" t="n"/>
      <c r="G152" s="4" t="n"/>
      <c r="H152" s="4" t="n"/>
      <c r="I152" s="4" t="n"/>
      <c r="J152" s="4" t="n"/>
      <c r="K152" s="4" t="n"/>
      <c r="L152" s="4" t="n"/>
      <c r="M152" s="4" t="n"/>
      <c r="N152" s="4" t="n"/>
      <c r="O152" s="4" t="n"/>
      <c r="P152" s="4" t="n"/>
      <c r="Q152" s="52" t="n"/>
      <c r="R152" s="4" t="n"/>
      <c r="S152" s="4" t="n"/>
      <c r="T152" s="4" t="n"/>
      <c r="U152" s="52" t="n"/>
      <c r="V152" s="4" t="n"/>
      <c r="W152" s="4" t="n"/>
      <c r="X152" s="4" t="n"/>
    </row>
    <row r="153" ht="15.6" customHeight="1" s="33">
      <c r="A153" s="2" t="n"/>
      <c r="B153" s="9" t="n"/>
      <c r="C153" s="53" t="n"/>
      <c r="D153" s="53" t="n"/>
      <c r="E153" s="53" t="n"/>
      <c r="F153" s="53" t="n"/>
      <c r="G153" s="4" t="n"/>
      <c r="H153" s="4" t="n"/>
      <c r="I153" s="4" t="n"/>
      <c r="J153" s="4" t="n"/>
      <c r="K153" s="4" t="n"/>
      <c r="L153" s="4" t="n"/>
      <c r="M153" s="4" t="n"/>
      <c r="N153" s="4" t="n"/>
      <c r="O153" s="4" t="n"/>
      <c r="P153" s="4" t="n"/>
      <c r="Q153" s="52" t="n"/>
      <c r="R153" s="4" t="n"/>
      <c r="S153" s="4" t="n"/>
      <c r="T153" s="4" t="n"/>
      <c r="U153" s="52" t="n"/>
      <c r="V153" s="4" t="n"/>
      <c r="W153" s="4" t="n"/>
      <c r="X153" s="4" t="n"/>
    </row>
    <row r="154" ht="15.6" customHeight="1" s="33">
      <c r="A154" s="2" t="n"/>
      <c r="B154" s="9" t="n"/>
      <c r="C154" s="53" t="n"/>
      <c r="D154" s="53" t="n"/>
      <c r="E154" s="53" t="n"/>
      <c r="F154" s="53" t="n"/>
      <c r="G154" s="4" t="n"/>
      <c r="H154" s="4" t="n"/>
      <c r="I154" s="4" t="n"/>
      <c r="J154" s="4" t="n"/>
      <c r="K154" s="4" t="n"/>
      <c r="L154" s="4" t="n"/>
      <c r="M154" s="4" t="n"/>
      <c r="N154" s="4" t="n"/>
      <c r="O154" s="4" t="n"/>
      <c r="P154" s="4" t="n"/>
      <c r="Q154" s="52" t="n"/>
      <c r="R154" s="4" t="n"/>
      <c r="S154" s="4" t="n"/>
      <c r="T154" s="4" t="n"/>
      <c r="U154" s="52" t="n"/>
      <c r="V154" s="4" t="n"/>
      <c r="W154" s="4" t="n"/>
      <c r="X154" s="4" t="n"/>
    </row>
    <row r="155" ht="15.6" customHeight="1" s="33">
      <c r="A155" s="2" t="n"/>
      <c r="B155" s="9" t="n"/>
      <c r="C155" s="53" t="n"/>
      <c r="D155" s="53" t="n"/>
      <c r="E155" s="53" t="n"/>
      <c r="F155" s="53" t="n"/>
      <c r="G155" s="4" t="n"/>
      <c r="H155" s="4" t="n"/>
      <c r="I155" s="4" t="n"/>
      <c r="J155" s="4" t="n"/>
      <c r="K155" s="4" t="n"/>
      <c r="L155" s="4" t="n"/>
      <c r="M155" s="4" t="n"/>
      <c r="N155" s="4" t="n"/>
      <c r="O155" s="4" t="n"/>
      <c r="P155" s="4" t="n"/>
      <c r="Q155" s="52" t="n"/>
      <c r="R155" s="4" t="n"/>
      <c r="S155" s="4" t="n"/>
      <c r="T155" s="4" t="n"/>
      <c r="U155" s="52" t="n"/>
      <c r="V155" s="4" t="n"/>
      <c r="W155" s="4" t="n"/>
      <c r="X155" s="4" t="n"/>
    </row>
    <row r="156" ht="15.6" customHeight="1" s="33">
      <c r="A156" s="2" t="n"/>
      <c r="B156" s="9" t="n"/>
      <c r="C156" s="53" t="n"/>
      <c r="D156" s="53" t="n"/>
      <c r="E156" s="53" t="n"/>
      <c r="F156" s="53" t="n"/>
      <c r="G156" s="4" t="n"/>
      <c r="H156" s="4" t="n"/>
      <c r="I156" s="4" t="n"/>
      <c r="J156" s="4" t="n"/>
      <c r="K156" s="4" t="n"/>
      <c r="L156" s="4" t="n"/>
      <c r="M156" s="4" t="n"/>
      <c r="N156" s="4" t="n"/>
      <c r="O156" s="4" t="n"/>
      <c r="P156" s="4" t="n"/>
      <c r="Q156" s="52" t="n"/>
      <c r="R156" s="4" t="n"/>
      <c r="S156" s="4" t="n"/>
      <c r="T156" s="4" t="n"/>
      <c r="U156" s="52" t="n"/>
      <c r="V156" s="4" t="n"/>
      <c r="W156" s="4" t="n"/>
      <c r="X156" s="4" t="n"/>
    </row>
    <row r="157" ht="15.6" customHeight="1" s="33">
      <c r="A157" s="2" t="n"/>
      <c r="B157" s="9" t="n"/>
      <c r="C157" s="53" t="n"/>
      <c r="D157" s="53" t="n"/>
      <c r="E157" s="53" t="n"/>
      <c r="F157" s="53" t="n"/>
      <c r="G157" s="4" t="n"/>
      <c r="H157" s="4" t="n"/>
      <c r="I157" s="4" t="n"/>
      <c r="J157" s="4" t="n"/>
      <c r="K157" s="4" t="n"/>
      <c r="L157" s="4" t="n"/>
      <c r="M157" s="4" t="n"/>
      <c r="N157" s="4" t="n"/>
      <c r="O157" s="4" t="n"/>
      <c r="P157" s="4" t="n"/>
      <c r="Q157" s="52" t="n"/>
      <c r="R157" s="4" t="n"/>
      <c r="S157" s="4" t="n"/>
      <c r="T157" s="4" t="n"/>
      <c r="U157" s="52" t="n"/>
      <c r="V157" s="4" t="n"/>
      <c r="W157" s="4" t="n"/>
      <c r="X157" s="4" t="n"/>
    </row>
    <row r="158" ht="15.6" customHeight="1" s="33">
      <c r="A158" s="2" t="n"/>
      <c r="B158" s="9" t="n"/>
      <c r="C158" s="53" t="n"/>
      <c r="D158" s="53" t="n"/>
      <c r="E158" s="53" t="n"/>
      <c r="F158" s="53" t="n"/>
      <c r="G158" s="4" t="n"/>
      <c r="H158" s="4" t="n"/>
      <c r="I158" s="4" t="n"/>
      <c r="J158" s="4" t="n"/>
      <c r="K158" s="4" t="n"/>
      <c r="L158" s="4" t="n"/>
      <c r="M158" s="4" t="n"/>
      <c r="N158" s="4" t="n"/>
      <c r="O158" s="4" t="n"/>
      <c r="P158" s="4" t="n"/>
      <c r="Q158" s="52" t="n"/>
      <c r="R158" s="4" t="n"/>
      <c r="S158" s="4" t="n"/>
      <c r="T158" s="4" t="n"/>
      <c r="U158" s="52" t="n"/>
      <c r="V158" s="4" t="n"/>
      <c r="W158" s="4" t="n"/>
      <c r="X158" s="4" t="n"/>
    </row>
    <row r="159" ht="15.6" customHeight="1" s="33">
      <c r="A159" s="2" t="n"/>
      <c r="B159" s="9" t="n"/>
      <c r="C159" s="53" t="n"/>
      <c r="D159" s="53" t="n"/>
      <c r="E159" s="53" t="n"/>
      <c r="F159" s="53" t="n"/>
      <c r="G159" s="4" t="n"/>
      <c r="H159" s="4" t="n"/>
      <c r="I159" s="4" t="n"/>
      <c r="J159" s="4" t="n"/>
      <c r="K159" s="4" t="n"/>
      <c r="L159" s="4" t="n"/>
      <c r="M159" s="4" t="n"/>
      <c r="N159" s="4" t="n"/>
      <c r="O159" s="4" t="n"/>
      <c r="P159" s="4" t="n"/>
      <c r="Q159" s="52" t="n"/>
      <c r="R159" s="4" t="n"/>
      <c r="S159" s="4" t="n"/>
      <c r="T159" s="4" t="n"/>
      <c r="U159" s="52" t="n"/>
      <c r="V159" s="4" t="n"/>
      <c r="W159" s="4" t="n"/>
      <c r="X159" s="4" t="n"/>
    </row>
    <row r="160" ht="15.6" customHeight="1" s="33">
      <c r="A160" s="2" t="n"/>
      <c r="B160" s="9" t="n"/>
      <c r="C160" s="53" t="n"/>
      <c r="D160" s="53" t="n"/>
      <c r="E160" s="53" t="n"/>
      <c r="F160" s="53" t="n"/>
      <c r="G160" s="4" t="n"/>
      <c r="H160" s="4" t="n"/>
      <c r="I160" s="4" t="n"/>
      <c r="J160" s="4" t="n"/>
      <c r="K160" s="4" t="n"/>
      <c r="L160" s="4" t="n"/>
      <c r="M160" s="4" t="n"/>
      <c r="N160" s="4" t="n"/>
      <c r="O160" s="4" t="n"/>
      <c r="P160" s="4" t="n"/>
      <c r="Q160" s="52" t="n"/>
      <c r="R160" s="4" t="n"/>
      <c r="S160" s="4" t="n"/>
      <c r="T160" s="4" t="n"/>
      <c r="U160" s="52" t="n"/>
      <c r="V160" s="4" t="n"/>
      <c r="W160" s="4" t="n"/>
      <c r="X160" s="4" t="n"/>
    </row>
    <row r="161" ht="15.6" customHeight="1" s="33">
      <c r="A161" s="2" t="n"/>
      <c r="B161" s="9" t="n"/>
      <c r="C161" s="53" t="n"/>
      <c r="D161" s="53" t="n"/>
      <c r="E161" s="53" t="n"/>
      <c r="F161" s="53" t="n"/>
      <c r="G161" s="4" t="n"/>
      <c r="H161" s="4" t="n"/>
      <c r="I161" s="4" t="n"/>
      <c r="J161" s="4" t="n"/>
      <c r="K161" s="4" t="n"/>
      <c r="L161" s="4" t="n"/>
      <c r="M161" s="4" t="n"/>
      <c r="N161" s="4" t="n"/>
      <c r="O161" s="4" t="n"/>
      <c r="P161" s="4" t="n"/>
      <c r="Q161" s="52" t="n"/>
      <c r="R161" s="4" t="n"/>
      <c r="S161" s="4" t="n"/>
      <c r="T161" s="4" t="n"/>
      <c r="U161" s="52" t="n"/>
      <c r="V161" s="4" t="n"/>
      <c r="W161" s="4" t="n"/>
      <c r="X161" s="4" t="n"/>
    </row>
    <row r="162" ht="15.6" customHeight="1" s="33">
      <c r="A162" s="2" t="n"/>
      <c r="B162" s="9" t="n"/>
      <c r="C162" s="53" t="n"/>
      <c r="D162" s="53" t="n"/>
      <c r="E162" s="53" t="n"/>
      <c r="F162" s="53" t="n"/>
      <c r="G162" s="4" t="n"/>
      <c r="H162" s="4" t="n"/>
      <c r="I162" s="4" t="n"/>
      <c r="J162" s="4" t="n"/>
      <c r="K162" s="4" t="n"/>
      <c r="L162" s="4" t="n"/>
      <c r="M162" s="4" t="n"/>
      <c r="N162" s="4" t="n"/>
      <c r="O162" s="4" t="n"/>
      <c r="P162" s="4" t="n"/>
      <c r="Q162" s="52" t="n"/>
      <c r="R162" s="4" t="n"/>
      <c r="S162" s="4" t="n"/>
      <c r="T162" s="4" t="n"/>
      <c r="U162" s="52" t="n"/>
      <c r="V162" s="4" t="n"/>
      <c r="W162" s="4" t="n"/>
      <c r="X162" s="4" t="n"/>
    </row>
    <row r="163" ht="15.6" customHeight="1" s="33">
      <c r="A163" s="2" t="n"/>
      <c r="B163" s="9" t="n"/>
      <c r="C163" s="53" t="n"/>
      <c r="D163" s="53" t="n"/>
      <c r="E163" s="53" t="n"/>
      <c r="F163" s="53" t="n"/>
      <c r="G163" s="4" t="n"/>
      <c r="H163" s="4" t="n"/>
      <c r="I163" s="4" t="n"/>
      <c r="J163" s="4" t="n"/>
      <c r="K163" s="4" t="n"/>
      <c r="L163" s="4" t="n"/>
      <c r="M163" s="4" t="n"/>
      <c r="N163" s="4" t="n"/>
      <c r="O163" s="4" t="n"/>
      <c r="P163" s="4" t="n"/>
      <c r="Q163" s="52" t="n"/>
      <c r="R163" s="4" t="n"/>
      <c r="S163" s="4" t="n"/>
      <c r="T163" s="4" t="n"/>
      <c r="U163" s="52" t="n"/>
      <c r="V163" s="4" t="n"/>
      <c r="W163" s="4" t="n"/>
      <c r="X163" s="4" t="n"/>
    </row>
    <row r="164" ht="15.6" customHeight="1" s="33">
      <c r="A164" s="2" t="n"/>
      <c r="B164" s="9" t="n"/>
      <c r="C164" s="53" t="n"/>
      <c r="D164" s="53" t="n"/>
      <c r="E164" s="53" t="n"/>
      <c r="F164" s="53" t="n"/>
      <c r="G164" s="4" t="n"/>
      <c r="H164" s="4" t="n"/>
      <c r="I164" s="4" t="n"/>
      <c r="J164" s="4" t="n"/>
      <c r="K164" s="4" t="n"/>
      <c r="L164" s="4" t="n"/>
      <c r="M164" s="4" t="n"/>
      <c r="N164" s="4" t="n"/>
      <c r="O164" s="4" t="n"/>
      <c r="P164" s="4" t="n"/>
      <c r="Q164" s="52" t="n"/>
      <c r="R164" s="4" t="n"/>
      <c r="S164" s="4" t="n"/>
      <c r="T164" s="4" t="n"/>
      <c r="U164" s="52" t="n"/>
      <c r="V164" s="4" t="n"/>
      <c r="W164" s="4" t="n"/>
      <c r="X164" s="4" t="n"/>
    </row>
    <row r="165" ht="15.6" customHeight="1" s="33">
      <c r="A165" s="2" t="n"/>
      <c r="B165" s="9" t="n"/>
      <c r="C165" s="53" t="n"/>
      <c r="D165" s="53" t="n"/>
      <c r="E165" s="53" t="n"/>
      <c r="F165" s="53" t="n"/>
      <c r="G165" s="4" t="n"/>
      <c r="H165" s="4" t="n"/>
      <c r="I165" s="4" t="n"/>
      <c r="J165" s="4" t="n"/>
      <c r="K165" s="4" t="n"/>
      <c r="L165" s="4" t="n"/>
      <c r="M165" s="4" t="n"/>
      <c r="N165" s="4" t="n"/>
      <c r="O165" s="4" t="n"/>
      <c r="P165" s="4" t="n"/>
      <c r="Q165" s="52" t="n"/>
      <c r="R165" s="4" t="n"/>
      <c r="S165" s="4" t="n"/>
      <c r="T165" s="4" t="n"/>
      <c r="U165" s="52" t="n"/>
      <c r="V165" s="4" t="n"/>
      <c r="W165" s="4" t="n"/>
      <c r="X165" s="4" t="n"/>
    </row>
    <row r="166" ht="15.6" customHeight="1" s="33">
      <c r="A166" s="2" t="n"/>
      <c r="B166" s="9" t="n"/>
      <c r="C166" s="53" t="n"/>
      <c r="D166" s="53" t="n"/>
      <c r="E166" s="53" t="n"/>
      <c r="F166" s="53" t="n"/>
      <c r="G166" s="4" t="n"/>
      <c r="H166" s="4" t="n"/>
      <c r="I166" s="4" t="n"/>
      <c r="J166" s="4" t="n"/>
      <c r="K166" s="4" t="n"/>
      <c r="L166" s="4" t="n"/>
      <c r="M166" s="4" t="n"/>
      <c r="N166" s="4" t="n"/>
      <c r="O166" s="4" t="n"/>
      <c r="P166" s="4" t="n"/>
      <c r="Q166" s="52" t="n"/>
      <c r="R166" s="4" t="n"/>
      <c r="S166" s="4" t="n"/>
      <c r="T166" s="4" t="n"/>
      <c r="U166" s="52" t="n"/>
      <c r="V166" s="4" t="n"/>
      <c r="W166" s="4" t="n"/>
      <c r="X166" s="4" t="n"/>
    </row>
    <row r="167" ht="15.6" customHeight="1" s="33">
      <c r="A167" s="2" t="n"/>
      <c r="B167" s="9" t="n"/>
      <c r="C167" s="53" t="n"/>
      <c r="D167" s="53" t="n"/>
      <c r="E167" s="53" t="n"/>
      <c r="F167" s="53" t="n"/>
      <c r="G167" s="4" t="n"/>
      <c r="H167" s="4" t="n"/>
      <c r="I167" s="4" t="n"/>
      <c r="J167" s="4" t="n"/>
      <c r="K167" s="4" t="n"/>
      <c r="L167" s="4" t="n"/>
      <c r="M167" s="4" t="n"/>
      <c r="N167" s="4" t="n"/>
      <c r="O167" s="4" t="n"/>
      <c r="P167" s="4" t="n"/>
      <c r="Q167" s="52" t="n"/>
      <c r="R167" s="4" t="n"/>
      <c r="S167" s="4" t="n"/>
      <c r="T167" s="4" t="n"/>
      <c r="U167" s="52" t="n"/>
      <c r="V167" s="4" t="n"/>
      <c r="W167" s="4" t="n"/>
      <c r="X167" s="4" t="n"/>
    </row>
    <row r="168" ht="15.6" customHeight="1" s="33">
      <c r="A168" s="2" t="n"/>
      <c r="B168" s="9" t="n"/>
      <c r="C168" s="53" t="n"/>
      <c r="D168" s="53" t="n"/>
      <c r="E168" s="53" t="n"/>
      <c r="F168" s="53" t="n"/>
      <c r="G168" s="4" t="n"/>
      <c r="H168" s="4" t="n"/>
      <c r="I168" s="4" t="n"/>
      <c r="J168" s="4" t="n"/>
      <c r="K168" s="4" t="n"/>
      <c r="L168" s="4" t="n"/>
      <c r="M168" s="4" t="n"/>
      <c r="N168" s="4" t="n"/>
      <c r="O168" s="4" t="n"/>
      <c r="P168" s="4" t="n"/>
      <c r="Q168" s="52" t="n"/>
      <c r="R168" s="4" t="n"/>
      <c r="S168" s="4" t="n"/>
      <c r="T168" s="4" t="n"/>
      <c r="U168" s="52" t="n"/>
      <c r="V168" s="4" t="n"/>
      <c r="W168" s="4" t="n"/>
      <c r="X168" s="4" t="n"/>
    </row>
    <row r="169" ht="15.6" customHeight="1" s="33">
      <c r="A169" s="2" t="n"/>
      <c r="B169" s="9" t="n"/>
      <c r="C169" s="53" t="n"/>
      <c r="D169" s="53" t="n"/>
      <c r="E169" s="53" t="n"/>
      <c r="F169" s="53" t="n"/>
      <c r="G169" s="4" t="n"/>
      <c r="H169" s="4" t="n"/>
      <c r="I169" s="4" t="n"/>
      <c r="J169" s="4" t="n"/>
      <c r="K169" s="4" t="n"/>
      <c r="L169" s="4" t="n"/>
      <c r="M169" s="4" t="n"/>
      <c r="N169" s="4" t="n"/>
      <c r="O169" s="4" t="n"/>
      <c r="P169" s="4" t="n"/>
      <c r="Q169" s="52" t="n"/>
      <c r="R169" s="4" t="n"/>
      <c r="S169" s="4" t="n"/>
      <c r="T169" s="4" t="n"/>
      <c r="U169" s="52" t="n"/>
      <c r="V169" s="4" t="n"/>
      <c r="W169" s="4" t="n"/>
      <c r="X169" s="4" t="n"/>
    </row>
    <row r="170" ht="15.6" customHeight="1" s="33">
      <c r="A170" s="2" t="n"/>
      <c r="B170" s="9" t="n"/>
      <c r="C170" s="53" t="n"/>
      <c r="D170" s="53" t="n"/>
      <c r="E170" s="53" t="n"/>
      <c r="F170" s="53" t="n"/>
      <c r="G170" s="4" t="n"/>
      <c r="H170" s="4" t="n"/>
      <c r="I170" s="4" t="n"/>
      <c r="J170" s="4" t="n"/>
      <c r="K170" s="4" t="n"/>
      <c r="L170" s="4" t="n"/>
      <c r="M170" s="4" t="n"/>
      <c r="N170" s="4" t="n"/>
      <c r="O170" s="4" t="n"/>
      <c r="P170" s="4" t="n"/>
      <c r="Q170" s="52" t="n"/>
      <c r="R170" s="4" t="n"/>
      <c r="S170" s="4" t="n"/>
      <c r="T170" s="4" t="n"/>
      <c r="U170" s="52" t="n"/>
      <c r="V170" s="4" t="n"/>
      <c r="W170" s="4" t="n"/>
      <c r="X170" s="4" t="n"/>
    </row>
    <row r="171" ht="15.6" customHeight="1" s="33">
      <c r="A171" s="2" t="n"/>
      <c r="B171" s="9" t="n"/>
      <c r="C171" s="53" t="n"/>
      <c r="D171" s="53" t="n"/>
      <c r="E171" s="53" t="n"/>
      <c r="F171" s="53" t="n"/>
      <c r="G171" s="4" t="n"/>
      <c r="H171" s="4" t="n"/>
      <c r="I171" s="4" t="n"/>
      <c r="J171" s="4" t="n"/>
      <c r="K171" s="4" t="n"/>
      <c r="L171" s="4" t="n"/>
      <c r="M171" s="4" t="n"/>
      <c r="N171" s="4" t="n"/>
      <c r="O171" s="4" t="n"/>
      <c r="P171" s="4" t="n"/>
      <c r="Q171" s="52" t="n"/>
      <c r="R171" s="4" t="n"/>
      <c r="S171" s="4" t="n"/>
      <c r="T171" s="4" t="n"/>
      <c r="U171" s="52" t="n"/>
      <c r="V171" s="4" t="n"/>
      <c r="W171" s="4" t="n"/>
      <c r="X171" s="4" t="n"/>
    </row>
    <row r="172" ht="15.6" customHeight="1" s="33">
      <c r="A172" s="2" t="n"/>
      <c r="B172" s="9" t="n"/>
      <c r="C172" s="53" t="n"/>
      <c r="D172" s="53" t="n"/>
      <c r="E172" s="53" t="n"/>
      <c r="F172" s="53" t="n"/>
      <c r="G172" s="4" t="n"/>
      <c r="H172" s="4" t="n"/>
      <c r="I172" s="4" t="n"/>
      <c r="J172" s="4" t="n"/>
      <c r="K172" s="4" t="n"/>
      <c r="L172" s="4" t="n"/>
      <c r="M172" s="4" t="n"/>
      <c r="N172" s="4" t="n"/>
      <c r="O172" s="4" t="n"/>
      <c r="P172" s="4" t="n"/>
      <c r="Q172" s="52" t="n"/>
      <c r="R172" s="4" t="n"/>
      <c r="S172" s="4" t="n"/>
      <c r="T172" s="4" t="n"/>
      <c r="U172" s="52" t="n"/>
      <c r="V172" s="4" t="n"/>
      <c r="W172" s="4" t="n"/>
      <c r="X172" s="4" t="n"/>
    </row>
    <row r="173" ht="15.6" customHeight="1" s="33">
      <c r="A173" s="2" t="n"/>
      <c r="B173" s="9" t="n"/>
      <c r="C173" s="53" t="n"/>
      <c r="D173" s="53" t="n"/>
      <c r="E173" s="53" t="n"/>
      <c r="F173" s="53" t="n"/>
      <c r="G173" s="4" t="n"/>
      <c r="H173" s="4" t="n"/>
      <c r="I173" s="4" t="n"/>
      <c r="J173" s="4" t="n"/>
      <c r="K173" s="4" t="n"/>
      <c r="L173" s="4" t="n"/>
      <c r="M173" s="4" t="n"/>
      <c r="N173" s="4" t="n"/>
      <c r="O173" s="4" t="n"/>
      <c r="P173" s="4" t="n"/>
      <c r="Q173" s="52" t="n"/>
      <c r="R173" s="4" t="n"/>
      <c r="S173" s="4" t="n"/>
      <c r="T173" s="4" t="n"/>
      <c r="U173" s="52" t="n"/>
      <c r="V173" s="4" t="n"/>
      <c r="W173" s="4" t="n"/>
      <c r="X173" s="4" t="n"/>
    </row>
    <row r="174" ht="15.6" customHeight="1" s="33">
      <c r="A174" s="2" t="n"/>
      <c r="B174" s="9" t="n"/>
      <c r="C174" s="53" t="n"/>
      <c r="D174" s="53" t="n"/>
      <c r="E174" s="53" t="n"/>
      <c r="F174" s="53" t="n"/>
      <c r="G174" s="4" t="n"/>
      <c r="H174" s="4" t="n"/>
      <c r="I174" s="4" t="n"/>
      <c r="J174" s="4" t="n"/>
      <c r="K174" s="4" t="n"/>
      <c r="L174" s="4" t="n"/>
      <c r="M174" s="4" t="n"/>
      <c r="N174" s="4" t="n"/>
      <c r="O174" s="4" t="n"/>
      <c r="P174" s="4" t="n"/>
      <c r="Q174" s="52" t="n"/>
      <c r="R174" s="4" t="n"/>
      <c r="S174" s="4" t="n"/>
      <c r="T174" s="4" t="n"/>
      <c r="U174" s="52" t="n"/>
      <c r="V174" s="4" t="n"/>
      <c r="W174" s="4" t="n"/>
      <c r="X174" s="4" t="n"/>
    </row>
    <row r="175" ht="15.6" customHeight="1" s="33">
      <c r="A175" s="2" t="n"/>
      <c r="B175" s="9" t="n"/>
      <c r="C175" s="53" t="n"/>
      <c r="D175" s="53" t="n"/>
      <c r="E175" s="53" t="n"/>
      <c r="F175" s="53" t="n"/>
      <c r="G175" s="4" t="n"/>
      <c r="H175" s="4" t="n"/>
      <c r="I175" s="4" t="n"/>
      <c r="J175" s="4" t="n"/>
      <c r="K175" s="4" t="n"/>
      <c r="L175" s="4" t="n"/>
      <c r="M175" s="4" t="n"/>
      <c r="N175" s="4" t="n"/>
      <c r="O175" s="4" t="n"/>
      <c r="P175" s="4" t="n"/>
      <c r="Q175" s="52" t="n"/>
      <c r="R175" s="4" t="n"/>
      <c r="S175" s="4" t="n"/>
      <c r="T175" s="4" t="n"/>
      <c r="U175" s="52" t="n"/>
      <c r="V175" s="4" t="n"/>
      <c r="W175" s="4" t="n"/>
      <c r="X175" s="4" t="n"/>
    </row>
    <row r="176" ht="15.6" customHeight="1" s="33">
      <c r="A176" s="2" t="n"/>
      <c r="B176" s="9" t="n"/>
      <c r="C176" s="53" t="n"/>
      <c r="D176" s="53" t="n"/>
      <c r="E176" s="53" t="n"/>
      <c r="F176" s="53" t="n"/>
      <c r="G176" s="4" t="n"/>
      <c r="H176" s="4" t="n"/>
      <c r="I176" s="4" t="n"/>
      <c r="J176" s="4" t="n"/>
      <c r="K176" s="4" t="n"/>
      <c r="L176" s="4" t="n"/>
      <c r="M176" s="4" t="n"/>
      <c r="N176" s="4" t="n"/>
      <c r="O176" s="4" t="n"/>
      <c r="P176" s="4" t="n"/>
      <c r="Q176" s="52" t="n"/>
      <c r="R176" s="4" t="n"/>
      <c r="S176" s="4" t="n"/>
      <c r="T176" s="4" t="n"/>
      <c r="U176" s="52" t="n"/>
      <c r="V176" s="4" t="n"/>
      <c r="W176" s="4" t="n"/>
      <c r="X176" s="4" t="n"/>
    </row>
    <row r="177" ht="15.6" customHeight="1" s="33">
      <c r="A177" s="2" t="n"/>
      <c r="B177" s="9" t="n"/>
      <c r="C177" s="53" t="n"/>
      <c r="D177" s="53" t="n"/>
      <c r="E177" s="53" t="n"/>
      <c r="F177" s="53" t="n"/>
      <c r="G177" s="4" t="n"/>
      <c r="H177" s="4" t="n"/>
      <c r="I177" s="4" t="n"/>
      <c r="J177" s="4" t="n"/>
      <c r="K177" s="4" t="n"/>
      <c r="L177" s="4" t="n"/>
      <c r="M177" s="4" t="n"/>
      <c r="N177" s="4" t="n"/>
      <c r="O177" s="4" t="n"/>
      <c r="P177" s="4" t="n"/>
      <c r="Q177" s="52" t="n"/>
      <c r="R177" s="4" t="n"/>
      <c r="S177" s="4" t="n"/>
      <c r="T177" s="4" t="n"/>
      <c r="U177" s="52" t="n"/>
      <c r="V177" s="4" t="n"/>
      <c r="W177" s="4" t="n"/>
      <c r="X177" s="4" t="n"/>
    </row>
    <row r="178" ht="15.6" customHeight="1" s="33">
      <c r="A178" s="2" t="n"/>
      <c r="B178" s="9" t="n"/>
      <c r="C178" s="53" t="n"/>
      <c r="D178" s="53" t="n"/>
      <c r="E178" s="53" t="n"/>
      <c r="F178" s="53" t="n"/>
      <c r="G178" s="4" t="n"/>
      <c r="H178" s="4" t="n"/>
      <c r="I178" s="4" t="n"/>
      <c r="J178" s="4" t="n"/>
      <c r="K178" s="4" t="n"/>
      <c r="L178" s="4" t="n"/>
      <c r="M178" s="4" t="n"/>
      <c r="N178" s="4" t="n"/>
      <c r="O178" s="4" t="n"/>
      <c r="P178" s="4" t="n"/>
      <c r="Q178" s="52" t="n"/>
      <c r="R178" s="4" t="n"/>
      <c r="S178" s="4" t="n"/>
      <c r="T178" s="4" t="n"/>
      <c r="U178" s="52" t="n"/>
      <c r="V178" s="4" t="n"/>
      <c r="W178" s="4" t="n"/>
      <c r="X178" s="4" t="n"/>
    </row>
    <row r="179" ht="15.6" customHeight="1" s="33">
      <c r="A179" s="2" t="n"/>
      <c r="B179" s="9" t="n"/>
      <c r="C179" s="53" t="n"/>
      <c r="D179" s="53" t="n"/>
      <c r="E179" s="53" t="n"/>
      <c r="F179" s="53" t="n"/>
      <c r="G179" s="4" t="n"/>
      <c r="H179" s="4" t="n"/>
      <c r="I179" s="4" t="n"/>
      <c r="J179" s="4" t="n"/>
      <c r="K179" s="4" t="n"/>
      <c r="L179" s="4" t="n"/>
      <c r="M179" s="4" t="n"/>
      <c r="N179" s="4" t="n"/>
      <c r="O179" s="4" t="n"/>
      <c r="P179" s="4" t="n"/>
      <c r="Q179" s="52" t="n"/>
      <c r="R179" s="4" t="n"/>
      <c r="S179" s="4" t="n"/>
      <c r="T179" s="4" t="n"/>
      <c r="U179" s="52" t="n"/>
      <c r="V179" s="4" t="n"/>
      <c r="W179" s="4" t="n"/>
      <c r="X179" s="4" t="n"/>
    </row>
    <row r="180" ht="15.6" customHeight="1" s="33">
      <c r="A180" s="2" t="n"/>
      <c r="B180" s="9" t="n"/>
      <c r="C180" s="53" t="n"/>
      <c r="D180" s="53" t="n"/>
      <c r="E180" s="53" t="n"/>
      <c r="F180" s="53" t="n"/>
      <c r="G180" s="4" t="n"/>
      <c r="H180" s="4" t="n"/>
      <c r="I180" s="4" t="n"/>
      <c r="J180" s="4" t="n"/>
      <c r="K180" s="4" t="n"/>
      <c r="L180" s="4" t="n"/>
      <c r="M180" s="4" t="n"/>
      <c r="N180" s="4" t="n"/>
      <c r="O180" s="4" t="n"/>
      <c r="P180" s="4" t="n"/>
      <c r="Q180" s="52" t="n"/>
      <c r="R180" s="4" t="n"/>
      <c r="S180" s="4" t="n"/>
      <c r="T180" s="4" t="n"/>
      <c r="U180" s="52" t="n"/>
      <c r="V180" s="4" t="n"/>
      <c r="W180" s="4" t="n"/>
      <c r="X180" s="4" t="n"/>
    </row>
    <row r="181" ht="15.6" customHeight="1" s="33">
      <c r="A181" s="2" t="n"/>
      <c r="B181" s="9" t="n"/>
      <c r="C181" s="53" t="n"/>
      <c r="D181" s="53" t="n"/>
      <c r="E181" s="53" t="n"/>
      <c r="F181" s="53" t="n"/>
      <c r="G181" s="4" t="n"/>
      <c r="H181" s="4" t="n"/>
      <c r="I181" s="4" t="n"/>
      <c r="J181" s="4" t="n"/>
      <c r="K181" s="4" t="n"/>
      <c r="L181" s="4" t="n"/>
      <c r="M181" s="4" t="n"/>
      <c r="N181" s="4" t="n"/>
      <c r="O181" s="4" t="n"/>
      <c r="P181" s="4" t="n"/>
      <c r="Q181" s="52" t="n"/>
      <c r="R181" s="4" t="n"/>
      <c r="S181" s="4" t="n"/>
      <c r="T181" s="4" t="n"/>
      <c r="U181" s="52" t="n"/>
      <c r="V181" s="4" t="n"/>
      <c r="W181" s="4" t="n"/>
      <c r="X181" s="4" t="n"/>
    </row>
    <row r="182" ht="15.6" customHeight="1" s="33">
      <c r="A182" s="2" t="n"/>
      <c r="B182" s="9" t="n"/>
      <c r="C182" s="53" t="n"/>
      <c r="D182" s="53" t="n"/>
      <c r="E182" s="53" t="n"/>
      <c r="F182" s="53" t="n"/>
      <c r="G182" s="4" t="n"/>
      <c r="H182" s="4" t="n"/>
      <c r="I182" s="4" t="n"/>
      <c r="J182" s="4" t="n"/>
      <c r="K182" s="4" t="n"/>
      <c r="L182" s="4" t="n"/>
      <c r="M182" s="4" t="n"/>
      <c r="N182" s="4" t="n"/>
      <c r="O182" s="4" t="n"/>
      <c r="P182" s="4" t="n"/>
      <c r="Q182" s="52" t="n"/>
      <c r="R182" s="4" t="n"/>
      <c r="S182" s="4" t="n"/>
      <c r="T182" s="4" t="n"/>
      <c r="U182" s="52" t="n"/>
      <c r="V182" s="4" t="n"/>
      <c r="W182" s="4" t="n"/>
      <c r="X182" s="4" t="n"/>
    </row>
    <row r="183" ht="15.6" customHeight="1" s="33">
      <c r="A183" s="2" t="n"/>
      <c r="B183" s="9" t="n"/>
      <c r="C183" s="53" t="n"/>
      <c r="D183" s="53" t="n"/>
      <c r="E183" s="53" t="n"/>
      <c r="F183" s="53" t="n"/>
      <c r="G183" s="4" t="n"/>
      <c r="H183" s="4" t="n"/>
      <c r="I183" s="4" t="n"/>
      <c r="J183" s="4" t="n"/>
      <c r="K183" s="4" t="n"/>
      <c r="L183" s="4" t="n"/>
      <c r="M183" s="4" t="n"/>
      <c r="N183" s="4" t="n"/>
      <c r="O183" s="4" t="n"/>
      <c r="P183" s="4" t="n"/>
      <c r="Q183" s="52" t="n"/>
      <c r="R183" s="4" t="n"/>
      <c r="S183" s="4" t="n"/>
      <c r="T183" s="4" t="n"/>
      <c r="U183" s="52" t="n"/>
      <c r="V183" s="4" t="n"/>
      <c r="W183" s="4" t="n"/>
      <c r="X183" s="4" t="n"/>
    </row>
    <row r="184" ht="15.6" customHeight="1" s="33">
      <c r="A184" s="2" t="n"/>
      <c r="B184" s="9" t="n"/>
      <c r="C184" s="53" t="n"/>
      <c r="D184" s="53" t="n"/>
      <c r="E184" s="53" t="n"/>
      <c r="F184" s="53" t="n"/>
      <c r="G184" s="4" t="n"/>
      <c r="H184" s="4" t="n"/>
      <c r="I184" s="4" t="n"/>
      <c r="J184" s="4" t="n"/>
      <c r="K184" s="4" t="n"/>
      <c r="L184" s="4" t="n"/>
      <c r="M184" s="4" t="n"/>
      <c r="N184" s="4" t="n"/>
      <c r="O184" s="4" t="n"/>
      <c r="P184" s="4" t="n"/>
      <c r="Q184" s="52" t="n"/>
      <c r="R184" s="4" t="n"/>
      <c r="S184" s="4" t="n"/>
      <c r="T184" s="4" t="n"/>
      <c r="U184" s="52" t="n"/>
      <c r="V184" s="4" t="n"/>
      <c r="W184" s="4" t="n"/>
      <c r="X184" s="4" t="n"/>
    </row>
    <row r="185" ht="15.6" customHeight="1" s="33">
      <c r="A185" s="2" t="n"/>
      <c r="B185" s="9" t="n"/>
      <c r="C185" s="53" t="n"/>
      <c r="D185" s="53" t="n"/>
      <c r="E185" s="53" t="n"/>
      <c r="F185" s="53" t="n"/>
      <c r="G185" s="4" t="n"/>
      <c r="H185" s="4" t="n"/>
      <c r="I185" s="4" t="n"/>
      <c r="J185" s="4" t="n"/>
      <c r="K185" s="4" t="n"/>
      <c r="L185" s="4" t="n"/>
      <c r="M185" s="4" t="n"/>
      <c r="N185" s="4" t="n"/>
      <c r="O185" s="4" t="n"/>
      <c r="P185" s="4" t="n"/>
      <c r="Q185" s="52" t="n"/>
      <c r="R185" s="4" t="n"/>
      <c r="S185" s="4" t="n"/>
      <c r="T185" s="4" t="n"/>
      <c r="U185" s="52" t="n"/>
      <c r="V185" s="4" t="n"/>
      <c r="W185" s="4" t="n"/>
      <c r="X185" s="4" t="n"/>
    </row>
    <row r="186" ht="15.6" customHeight="1" s="33">
      <c r="A186" s="2" t="n"/>
      <c r="B186" s="9" t="n"/>
      <c r="C186" s="53" t="n"/>
      <c r="D186" s="53" t="n"/>
      <c r="E186" s="53" t="n"/>
      <c r="F186" s="53" t="n"/>
      <c r="G186" s="4" t="n"/>
      <c r="H186" s="4" t="n"/>
      <c r="I186" s="4" t="n"/>
      <c r="J186" s="4" t="n"/>
      <c r="K186" s="4" t="n"/>
      <c r="L186" s="4" t="n"/>
      <c r="M186" s="4" t="n"/>
      <c r="N186" s="4" t="n"/>
      <c r="O186" s="4" t="n"/>
      <c r="P186" s="4" t="n"/>
      <c r="Q186" s="52" t="n"/>
      <c r="R186" s="4" t="n"/>
      <c r="S186" s="4" t="n"/>
      <c r="T186" s="4" t="n"/>
      <c r="U186" s="52" t="n"/>
      <c r="V186" s="4" t="n"/>
      <c r="W186" s="4" t="n"/>
      <c r="X186" s="4" t="n"/>
    </row>
    <row r="187" ht="15.6" customHeight="1" s="33">
      <c r="A187" s="2" t="n"/>
      <c r="B187" s="9" t="n"/>
      <c r="C187" s="53" t="n"/>
      <c r="D187" s="53" t="n"/>
      <c r="E187" s="53" t="n"/>
      <c r="F187" s="53" t="n"/>
      <c r="G187" s="4" t="n"/>
      <c r="H187" s="4" t="n"/>
      <c r="I187" s="4" t="n"/>
      <c r="J187" s="4" t="n"/>
      <c r="K187" s="4" t="n"/>
      <c r="L187" s="4" t="n"/>
      <c r="M187" s="4" t="n"/>
      <c r="N187" s="4" t="n"/>
      <c r="O187" s="4" t="n"/>
      <c r="P187" s="4" t="n"/>
      <c r="Q187" s="52" t="n"/>
      <c r="R187" s="4" t="n"/>
      <c r="S187" s="4" t="n"/>
      <c r="T187" s="4" t="n"/>
      <c r="U187" s="52" t="n"/>
      <c r="V187" s="4" t="n"/>
      <c r="W187" s="4" t="n"/>
      <c r="X187" s="4" t="n"/>
    </row>
    <row r="188" ht="15.6" customHeight="1" s="33">
      <c r="A188" s="2" t="n"/>
      <c r="B188" s="9" t="n"/>
      <c r="C188" s="53" t="n"/>
      <c r="D188" s="53" t="n"/>
      <c r="E188" s="53" t="n"/>
      <c r="F188" s="53" t="n"/>
      <c r="G188" s="4" t="n"/>
      <c r="H188" s="4" t="n"/>
      <c r="I188" s="4" t="n"/>
      <c r="J188" s="4" t="n"/>
      <c r="K188" s="4" t="n"/>
      <c r="L188" s="4" t="n"/>
      <c r="M188" s="4" t="n"/>
      <c r="N188" s="4" t="n"/>
      <c r="O188" s="4" t="n"/>
      <c r="P188" s="4" t="n"/>
      <c r="Q188" s="52" t="n"/>
      <c r="R188" s="4" t="n"/>
      <c r="S188" s="4" t="n"/>
      <c r="T188" s="4" t="n"/>
      <c r="U188" s="52" t="n"/>
      <c r="V188" s="4" t="n"/>
      <c r="W188" s="4" t="n"/>
      <c r="X188" s="4" t="n"/>
    </row>
    <row r="189" ht="15.6" customHeight="1" s="33">
      <c r="A189" s="2" t="n"/>
      <c r="B189" s="9" t="n"/>
      <c r="C189" s="53" t="n"/>
      <c r="D189" s="53" t="n"/>
      <c r="E189" s="53" t="n"/>
      <c r="F189" s="53" t="n"/>
      <c r="G189" s="4" t="n"/>
      <c r="H189" s="4" t="n"/>
      <c r="I189" s="4" t="n"/>
      <c r="J189" s="4" t="n"/>
      <c r="K189" s="4" t="n"/>
      <c r="L189" s="4" t="n"/>
      <c r="M189" s="4" t="n"/>
      <c r="N189" s="4" t="n"/>
      <c r="O189" s="4" t="n"/>
      <c r="P189" s="4" t="n"/>
      <c r="Q189" s="52" t="n"/>
      <c r="R189" s="4" t="n"/>
      <c r="S189" s="4" t="n"/>
      <c r="T189" s="4" t="n"/>
      <c r="U189" s="52" t="n"/>
      <c r="V189" s="4" t="n"/>
      <c r="W189" s="4" t="n"/>
      <c r="X189" s="4" t="n"/>
    </row>
    <row r="190" ht="15.6" customHeight="1" s="33">
      <c r="A190" s="2" t="n"/>
      <c r="B190" s="9" t="n"/>
      <c r="C190" s="53" t="n"/>
      <c r="D190" s="53" t="n"/>
      <c r="E190" s="53" t="n"/>
      <c r="F190" s="53" t="n"/>
      <c r="G190" s="4" t="n"/>
      <c r="H190" s="4" t="n"/>
      <c r="I190" s="4" t="n"/>
      <c r="J190" s="4" t="n"/>
      <c r="K190" s="4" t="n"/>
      <c r="L190" s="4" t="n"/>
      <c r="M190" s="4" t="n"/>
      <c r="N190" s="4" t="n"/>
      <c r="O190" s="4" t="n"/>
      <c r="P190" s="4" t="n"/>
      <c r="Q190" s="52" t="n"/>
      <c r="R190" s="4" t="n"/>
      <c r="S190" s="4" t="n"/>
      <c r="T190" s="4" t="n"/>
      <c r="U190" s="52" t="n"/>
      <c r="V190" s="4" t="n"/>
      <c r="W190" s="4" t="n"/>
      <c r="X190" s="4" t="n"/>
    </row>
    <row r="191" ht="15.6" customHeight="1" s="33">
      <c r="A191" s="2" t="n"/>
      <c r="B191" s="9" t="n"/>
      <c r="C191" s="53" t="n"/>
      <c r="D191" s="53" t="n"/>
      <c r="E191" s="53" t="n"/>
      <c r="F191" s="53" t="n"/>
      <c r="G191" s="4" t="n"/>
      <c r="H191" s="4" t="n"/>
      <c r="I191" s="4" t="n"/>
      <c r="J191" s="4" t="n"/>
      <c r="K191" s="4" t="n"/>
      <c r="L191" s="4" t="n"/>
      <c r="M191" s="4" t="n"/>
      <c r="N191" s="4" t="n"/>
      <c r="O191" s="4" t="n"/>
      <c r="P191" s="4" t="n"/>
      <c r="Q191" s="52" t="n"/>
      <c r="R191" s="4" t="n"/>
      <c r="S191" s="4" t="n"/>
      <c r="T191" s="4" t="n"/>
      <c r="U191" s="52" t="n"/>
      <c r="V191" s="4" t="n"/>
      <c r="W191" s="4" t="n"/>
      <c r="X191" s="4" t="n"/>
    </row>
    <row r="192" ht="15.6" customHeight="1" s="33">
      <c r="A192" s="2" t="n"/>
      <c r="B192" s="9" t="n"/>
      <c r="C192" s="53" t="n"/>
      <c r="D192" s="53" t="n"/>
      <c r="E192" s="53" t="n"/>
      <c r="F192" s="53" t="n"/>
      <c r="G192" s="4" t="n"/>
      <c r="H192" s="4" t="n"/>
      <c r="I192" s="4" t="n"/>
      <c r="J192" s="4" t="n"/>
      <c r="K192" s="4" t="n"/>
      <c r="L192" s="4" t="n"/>
      <c r="M192" s="4" t="n"/>
      <c r="N192" s="4" t="n"/>
      <c r="O192" s="4" t="n"/>
      <c r="P192" s="4" t="n"/>
      <c r="Q192" s="52" t="n"/>
      <c r="R192" s="4" t="n"/>
      <c r="S192" s="4" t="n"/>
      <c r="T192" s="4" t="n"/>
      <c r="U192" s="52" t="n"/>
      <c r="V192" s="4" t="n"/>
      <c r="W192" s="4" t="n"/>
      <c r="X192" s="4" t="n"/>
    </row>
    <row r="193" ht="15.6" customHeight="1" s="33">
      <c r="A193" s="2" t="n"/>
      <c r="B193" s="9" t="n"/>
      <c r="C193" s="53" t="n"/>
      <c r="D193" s="53" t="n"/>
      <c r="E193" s="53" t="n"/>
      <c r="F193" s="53" t="n"/>
      <c r="G193" s="4" t="n"/>
      <c r="H193" s="4" t="n"/>
      <c r="I193" s="4" t="n"/>
      <c r="J193" s="4" t="n"/>
      <c r="K193" s="4" t="n"/>
      <c r="L193" s="4" t="n"/>
      <c r="M193" s="4" t="n"/>
      <c r="N193" s="4" t="n"/>
      <c r="O193" s="4" t="n"/>
      <c r="P193" s="4" t="n"/>
      <c r="Q193" s="52" t="n"/>
      <c r="R193" s="4" t="n"/>
      <c r="S193" s="4" t="n"/>
      <c r="T193" s="4" t="n"/>
      <c r="U193" s="52" t="n"/>
      <c r="V193" s="4" t="n"/>
      <c r="W193" s="4" t="n"/>
      <c r="X193" s="4" t="n"/>
    </row>
    <row r="194" ht="15.6" customHeight="1" s="33">
      <c r="A194" s="2" t="n"/>
      <c r="B194" s="9" t="n"/>
      <c r="C194" s="53" t="n"/>
      <c r="D194" s="53" t="n"/>
      <c r="E194" s="53" t="n"/>
      <c r="F194" s="53" t="n"/>
      <c r="G194" s="4" t="n"/>
      <c r="H194" s="4" t="n"/>
      <c r="I194" s="4" t="n"/>
      <c r="J194" s="4" t="n"/>
      <c r="K194" s="4" t="n"/>
      <c r="L194" s="4" t="n"/>
      <c r="M194" s="4" t="n"/>
      <c r="N194" s="4" t="n"/>
      <c r="O194" s="4" t="n"/>
      <c r="P194" s="4" t="n"/>
      <c r="Q194" s="52" t="n"/>
      <c r="R194" s="4" t="n"/>
      <c r="S194" s="4" t="n"/>
      <c r="T194" s="4" t="n"/>
      <c r="U194" s="52" t="n"/>
      <c r="V194" s="4" t="n"/>
      <c r="W194" s="4" t="n"/>
      <c r="X194" s="4" t="n"/>
    </row>
    <row r="195" ht="15.6" customHeight="1" s="33">
      <c r="A195" s="2" t="n"/>
      <c r="B195" s="9" t="n"/>
      <c r="C195" s="53" t="n"/>
      <c r="D195" s="53" t="n"/>
      <c r="E195" s="53" t="n"/>
      <c r="F195" s="53" t="n"/>
      <c r="G195" s="4" t="n"/>
      <c r="H195" s="4" t="n"/>
      <c r="I195" s="4" t="n"/>
      <c r="J195" s="4" t="n"/>
      <c r="K195" s="4" t="n"/>
      <c r="L195" s="4" t="n"/>
      <c r="M195" s="4" t="n"/>
      <c r="N195" s="4" t="n"/>
      <c r="O195" s="4" t="n"/>
      <c r="P195" s="4" t="n"/>
      <c r="Q195" s="52" t="n"/>
      <c r="R195" s="4" t="n"/>
      <c r="S195" s="4" t="n"/>
      <c r="T195" s="4" t="n"/>
      <c r="U195" s="52" t="n"/>
      <c r="V195" s="4" t="n"/>
      <c r="W195" s="4" t="n"/>
      <c r="X195" s="4" t="n"/>
    </row>
    <row r="196" ht="15.6" customHeight="1" s="33">
      <c r="A196" s="2" t="n"/>
      <c r="B196" s="9" t="n"/>
      <c r="C196" s="53" t="n"/>
      <c r="D196" s="53" t="n"/>
      <c r="E196" s="53" t="n"/>
      <c r="F196" s="53" t="n"/>
      <c r="G196" s="4" t="n"/>
      <c r="H196" s="4" t="n"/>
      <c r="I196" s="4" t="n"/>
      <c r="J196" s="4" t="n"/>
      <c r="K196" s="4" t="n"/>
      <c r="L196" s="4" t="n"/>
      <c r="M196" s="4" t="n"/>
      <c r="N196" s="4" t="n"/>
      <c r="O196" s="4" t="n"/>
      <c r="P196" s="4" t="n"/>
      <c r="Q196" s="52" t="n"/>
      <c r="R196" s="4" t="n"/>
      <c r="S196" s="4" t="n"/>
      <c r="T196" s="4" t="n"/>
      <c r="U196" s="52" t="n"/>
      <c r="V196" s="4" t="n"/>
      <c r="W196" s="4" t="n"/>
      <c r="X196" s="4" t="n"/>
    </row>
    <row r="197" ht="15.6" customHeight="1" s="33">
      <c r="A197" s="2" t="n"/>
      <c r="B197" s="9" t="n"/>
      <c r="C197" s="53" t="n"/>
      <c r="D197" s="53" t="n"/>
      <c r="E197" s="53" t="n"/>
      <c r="F197" s="53" t="n"/>
      <c r="G197" s="4" t="n"/>
      <c r="H197" s="4" t="n"/>
      <c r="I197" s="4" t="n"/>
      <c r="J197" s="4" t="n"/>
      <c r="K197" s="4" t="n"/>
      <c r="L197" s="4" t="n"/>
      <c r="M197" s="4" t="n"/>
      <c r="N197" s="4" t="n"/>
      <c r="O197" s="4" t="n"/>
      <c r="P197" s="4" t="n"/>
      <c r="Q197" s="52" t="n"/>
      <c r="R197" s="4" t="n"/>
      <c r="S197" s="4" t="n"/>
      <c r="T197" s="4" t="n"/>
      <c r="U197" s="52" t="n"/>
      <c r="V197" s="4" t="n"/>
      <c r="W197" s="4" t="n"/>
      <c r="X197" s="4" t="n"/>
    </row>
    <row r="198" ht="15.6" customHeight="1" s="33">
      <c r="A198" s="2" t="n"/>
      <c r="B198" s="9" t="n"/>
      <c r="C198" s="53" t="n"/>
      <c r="D198" s="53" t="n"/>
      <c r="E198" s="53" t="n"/>
      <c r="F198" s="53" t="n"/>
      <c r="G198" s="4" t="n"/>
      <c r="H198" s="4" t="n"/>
      <c r="I198" s="4" t="n"/>
      <c r="J198" s="4" t="n"/>
      <c r="K198" s="4" t="n"/>
      <c r="L198" s="4" t="n"/>
      <c r="M198" s="4" t="n"/>
      <c r="N198" s="4" t="n"/>
      <c r="O198" s="4" t="n"/>
      <c r="P198" s="4" t="n"/>
      <c r="Q198" s="52" t="n"/>
      <c r="R198" s="4" t="n"/>
      <c r="S198" s="4" t="n"/>
      <c r="T198" s="4" t="n"/>
      <c r="U198" s="52" t="n"/>
      <c r="V198" s="4" t="n"/>
      <c r="W198" s="4" t="n"/>
      <c r="X198" s="4" t="n"/>
    </row>
    <row r="199" ht="15.6" customHeight="1" s="33">
      <c r="A199" s="2" t="n"/>
      <c r="B199" s="9" t="n"/>
      <c r="C199" s="53" t="n"/>
      <c r="D199" s="53" t="n"/>
      <c r="E199" s="53" t="n"/>
      <c r="F199" s="53" t="n"/>
      <c r="G199" s="4" t="n"/>
      <c r="H199" s="4" t="n"/>
      <c r="I199" s="4" t="n"/>
      <c r="J199" s="4" t="n"/>
      <c r="K199" s="4" t="n"/>
      <c r="L199" s="4" t="n"/>
      <c r="M199" s="4" t="n"/>
      <c r="N199" s="4" t="n"/>
      <c r="O199" s="4" t="n"/>
      <c r="P199" s="4" t="n"/>
      <c r="Q199" s="52" t="n"/>
      <c r="R199" s="4" t="n"/>
      <c r="S199" s="4" t="n"/>
      <c r="T199" s="4" t="n"/>
      <c r="U199" s="52" t="n"/>
      <c r="V199" s="4" t="n"/>
      <c r="W199" s="4" t="n"/>
      <c r="X199" s="4" t="n"/>
    </row>
    <row r="200" ht="15.6" customHeight="1" s="33">
      <c r="A200" s="2" t="n"/>
      <c r="B200" s="9" t="n"/>
      <c r="C200" s="53" t="n"/>
      <c r="D200" s="53" t="n"/>
      <c r="E200" s="53" t="n"/>
      <c r="F200" s="53" t="n"/>
      <c r="G200" s="4" t="n"/>
      <c r="H200" s="4" t="n"/>
      <c r="I200" s="4" t="n"/>
      <c r="J200" s="4" t="n"/>
      <c r="K200" s="4" t="n"/>
      <c r="L200" s="4" t="n"/>
      <c r="M200" s="4" t="n"/>
      <c r="N200" s="4" t="n"/>
      <c r="O200" s="4" t="n"/>
      <c r="P200" s="4" t="n"/>
      <c r="Q200" s="52" t="n"/>
      <c r="R200" s="4" t="n"/>
      <c r="S200" s="4" t="n"/>
      <c r="T200" s="4" t="n"/>
      <c r="U200" s="52" t="n"/>
      <c r="V200" s="4" t="n"/>
      <c r="W200" s="4" t="n"/>
      <c r="X200" s="4" t="n"/>
    </row>
    <row r="201" ht="15.6" customHeight="1" s="33">
      <c r="A201" s="2" t="n"/>
      <c r="B201" s="9" t="n"/>
      <c r="C201" s="53" t="n"/>
      <c r="D201" s="53" t="n"/>
      <c r="E201" s="53" t="n"/>
      <c r="F201" s="53" t="n"/>
      <c r="G201" s="4" t="n"/>
      <c r="H201" s="4" t="n"/>
      <c r="I201" s="4" t="n"/>
      <c r="J201" s="4" t="n"/>
      <c r="K201" s="4" t="n"/>
      <c r="L201" s="4" t="n"/>
      <c r="M201" s="4" t="n"/>
      <c r="N201" s="4" t="n"/>
      <c r="O201" s="4" t="n"/>
      <c r="P201" s="4" t="n"/>
      <c r="Q201" s="52" t="n"/>
      <c r="R201" s="4" t="n"/>
      <c r="S201" s="4" t="n"/>
      <c r="T201" s="4" t="n"/>
      <c r="U201" s="52" t="n"/>
      <c r="V201" s="4" t="n"/>
      <c r="W201" s="4" t="n"/>
      <c r="X201" s="4" t="n"/>
    </row>
    <row r="202" ht="15.6" customHeight="1" s="33">
      <c r="A202" s="2" t="n"/>
      <c r="B202" s="9" t="n"/>
      <c r="C202" s="53" t="n"/>
      <c r="D202" s="53" t="n"/>
      <c r="E202" s="53" t="n"/>
      <c r="F202" s="53" t="n"/>
      <c r="G202" s="4" t="n"/>
      <c r="H202" s="4" t="n"/>
      <c r="I202" s="4" t="n"/>
      <c r="J202" s="4" t="n"/>
      <c r="K202" s="4" t="n"/>
      <c r="L202" s="4" t="n"/>
      <c r="M202" s="4" t="n"/>
      <c r="N202" s="4" t="n"/>
      <c r="O202" s="4" t="n"/>
      <c r="P202" s="4" t="n"/>
      <c r="Q202" s="52" t="n"/>
      <c r="R202" s="4" t="n"/>
      <c r="S202" s="4" t="n"/>
      <c r="T202" s="4" t="n"/>
      <c r="U202" s="52" t="n"/>
      <c r="V202" s="4" t="n"/>
      <c r="W202" s="4" t="n"/>
      <c r="X202" s="4" t="n"/>
    </row>
    <row r="203" ht="15.6" customHeight="1" s="33">
      <c r="A203" s="2" t="n"/>
      <c r="B203" s="9" t="n"/>
      <c r="C203" s="53" t="n"/>
      <c r="D203" s="53" t="n"/>
      <c r="E203" s="53" t="n"/>
      <c r="F203" s="53" t="n"/>
      <c r="G203" s="4" t="n"/>
      <c r="H203" s="4" t="n"/>
      <c r="I203" s="4" t="n"/>
      <c r="J203" s="4" t="n"/>
      <c r="K203" s="4" t="n"/>
      <c r="L203" s="4" t="n"/>
      <c r="M203" s="4" t="n"/>
      <c r="N203" s="4" t="n"/>
      <c r="O203" s="4" t="n"/>
      <c r="P203" s="4" t="n"/>
      <c r="Q203" s="52" t="n"/>
      <c r="R203" s="4" t="n"/>
      <c r="S203" s="4" t="n"/>
      <c r="T203" s="4" t="n"/>
      <c r="U203" s="52" t="n"/>
      <c r="V203" s="4" t="n"/>
      <c r="W203" s="4" t="n"/>
      <c r="X203" s="4" t="n"/>
    </row>
    <row r="204" ht="15.6" customHeight="1" s="33">
      <c r="A204" s="2" t="n"/>
      <c r="B204" s="9" t="n"/>
      <c r="C204" s="53" t="n"/>
      <c r="D204" s="53" t="n"/>
      <c r="E204" s="53" t="n"/>
      <c r="F204" s="53" t="n"/>
      <c r="G204" s="4" t="n"/>
      <c r="H204" s="4" t="n"/>
      <c r="I204" s="4" t="n"/>
      <c r="J204" s="4" t="n"/>
      <c r="K204" s="4" t="n"/>
      <c r="L204" s="4" t="n"/>
      <c r="M204" s="4" t="n"/>
      <c r="N204" s="4" t="n"/>
      <c r="O204" s="4" t="n"/>
      <c r="P204" s="4" t="n"/>
      <c r="Q204" s="52" t="n"/>
      <c r="R204" s="4" t="n"/>
      <c r="S204" s="4" t="n"/>
      <c r="T204" s="4" t="n"/>
      <c r="U204" s="52" t="n"/>
      <c r="V204" s="4" t="n"/>
      <c r="W204" s="4" t="n"/>
      <c r="X204" s="4" t="n"/>
    </row>
  </sheetData>
  <mergeCells count="3">
    <mergeCell ref="A3:X3"/>
    <mergeCell ref="A2:M2"/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2026-05-24T03:33:15Z</dcterms:created>
  <dcterms:modified xmlns:dcterms="http://purl.org/dc/terms/" xmlns:xsi="http://www.w3.org/2001/XMLSchema-instance" xsi:type="dcterms:W3CDTF">2026-06-06T05:21:37Z</dcterms:modified>
  <cp:lastModifiedBy>Andy Jin</cp:lastModifiedBy>
</cp:coreProperties>
</file>